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1385"/>
  </bookViews>
  <sheets>
    <sheet name="附件1" sheetId="1" r:id="rId1"/>
  </sheets>
  <definedNames>
    <definedName name="_xlnm._FilterDatabase" localSheetId="0" hidden="1">附件1!$A$4:$I$47</definedName>
    <definedName name="_xlnm.Print_Titles" localSheetId="0">附件1!$1:$5</definedName>
  </definedNames>
  <calcPr calcId="144525"/>
</workbook>
</file>

<file path=xl/sharedStrings.xml><?xml version="1.0" encoding="utf-8"?>
<sst xmlns="http://schemas.openxmlformats.org/spreadsheetml/2006/main" count="76">
  <si>
    <t>附件1</t>
  </si>
  <si>
    <t>沧源佤族自治县存量住宅用地项目清单</t>
  </si>
  <si>
    <t>填报日期：2022年4月10日                                                                                     单位：公顷</t>
  </si>
  <si>
    <t>序号</t>
  </si>
  <si>
    <t>县（市、区）</t>
  </si>
  <si>
    <t>项目名称</t>
  </si>
  <si>
    <t>位置</t>
  </si>
  <si>
    <t>住宅类型</t>
  </si>
  <si>
    <t>土地面积</t>
  </si>
  <si>
    <t>建设状态</t>
  </si>
  <si>
    <t>未销售房屋的土地面积</t>
  </si>
  <si>
    <t>（1）</t>
  </si>
  <si>
    <t>（2）</t>
  </si>
  <si>
    <t>（3）</t>
  </si>
  <si>
    <t>（4）</t>
  </si>
  <si>
    <t>（5）</t>
  </si>
  <si>
    <t>（6）</t>
  </si>
  <si>
    <t>（7）</t>
  </si>
  <si>
    <t>（9）</t>
  </si>
  <si>
    <t>沧源佤族自治县</t>
  </si>
  <si>
    <t>沧源和盛房地产开发有限公司雅峰时空俊园建设项目CY2020-001</t>
  </si>
  <si>
    <t>勐省农场</t>
  </si>
  <si>
    <t>普通商品房</t>
  </si>
  <si>
    <t>未动工</t>
  </si>
  <si>
    <t>沧源和盛房地产开发有限公司雅峰时空俊园建设项目CY2021-002</t>
  </si>
  <si>
    <t>李元凤.CY2019-015</t>
  </si>
  <si>
    <t>勐董镇费达新村内</t>
  </si>
  <si>
    <t>城镇住宅</t>
  </si>
  <si>
    <t>谢全挺.530927101005GB00903</t>
  </si>
  <si>
    <t>鲁中林.530927101005GB00904</t>
  </si>
  <si>
    <t>张贵.CY2019-012</t>
  </si>
  <si>
    <t>彭飞.530927101005GB00889</t>
  </si>
  <si>
    <t>张世伟.530927101005GB00893</t>
  </si>
  <si>
    <t>钟自学.530927101005GB00894</t>
  </si>
  <si>
    <t>王礼东.530927101005GB00892</t>
  </si>
  <si>
    <t>祁艳红.530927101005GB00890</t>
  </si>
  <si>
    <t>茶桂仙.530927101005GB00888</t>
  </si>
  <si>
    <t>王春园.530927101005GB00887</t>
  </si>
  <si>
    <t>班亚仙.530927101005GB00896</t>
  </si>
  <si>
    <t>田志美.530927101005GB00897</t>
  </si>
  <si>
    <t>田琴英.530927101005GB00895</t>
  </si>
  <si>
    <t>陈莉芬.530927101005GB00900</t>
  </si>
  <si>
    <t>陈莉芬.530927101005GB00901</t>
  </si>
  <si>
    <t>陈红.530927101005GB00898</t>
  </si>
  <si>
    <t>李毅.CY2019-016</t>
  </si>
  <si>
    <t>普正平.530927101005GB00899</t>
  </si>
  <si>
    <t>沧源县胜阳商贸有限责任公司.530927101009GB00337</t>
  </si>
  <si>
    <t>沧源佤族自治县民族中学旁</t>
  </si>
  <si>
    <t>沧源煜恒置业发展有限公司.530927101010GB00504</t>
  </si>
  <si>
    <t>县人民医院旁</t>
  </si>
  <si>
    <t>沧源煜恒置业发展有限公司.530927101010GB00660</t>
  </si>
  <si>
    <t>沧源北河房地产开发有限公司农贸市场项目.2016-007</t>
  </si>
  <si>
    <t>农贸市场内</t>
  </si>
  <si>
    <t>已动工未竣工</t>
  </si>
  <si>
    <t>沧源北河房地产开发有限公司农贸市场项目.2016-006</t>
  </si>
  <si>
    <t>沧源北河房地产开发有限公司农贸市场项目.2016-005</t>
  </si>
  <si>
    <t>沧源县昌辉房地产开发有限责任公司锦绣铂城项目.CY2019-030</t>
  </si>
  <si>
    <t>白塔社区</t>
  </si>
  <si>
    <t>沧源县昌辉房地产开发有限责任公司锦绣铂城项目.CY2019-031</t>
  </si>
  <si>
    <t>沧源县昌辉房地产开发有限责任公司锦绣铂城项目.CY2019-032</t>
  </si>
  <si>
    <t>沧源坤融文化旅游发展有限公司民航二期项目.2018-031</t>
  </si>
  <si>
    <t>城区幼儿园旁</t>
  </si>
  <si>
    <t>沧源县垠宇地产有限公司园林美食城项目.CY2018-035</t>
  </si>
  <si>
    <t>芒那组旁</t>
  </si>
  <si>
    <t>沧源煜恒置业发展有限公司.2018-003</t>
  </si>
  <si>
    <t>司岗里大道旁</t>
  </si>
  <si>
    <t>沧源佤族自治县城市建设投资有限公司勐省镇佤源佳苑保障性住房建设项目</t>
  </si>
  <si>
    <t>公共租赁住房用地</t>
  </si>
  <si>
    <t>沧源大寨房地产开发有限公司民航小区项目.2017-004</t>
  </si>
  <si>
    <t>临沧市尚品天城房地产开发有限公司.2013-007</t>
  </si>
  <si>
    <t>沧源县勐董镇</t>
  </si>
  <si>
    <t>沧源县城乡建设开发有限责任公司.2014-007</t>
  </si>
  <si>
    <t>沧源煜恒置业发展有限公司.2011-10</t>
  </si>
  <si>
    <t>沧源煜恒置业发展有限公司.2011-12</t>
  </si>
  <si>
    <t>沧源煜恒置业发展有限公司.2011-14</t>
  </si>
  <si>
    <t>填报说明：
1.关于（5）住宅类型：应选择填写“普通商品房”“租赁型商品房”“共有产权房”“公租房”。
2.关于（7）建设状态：应选择填写“未动工”“已动工未竣工”。
3.关于（8）未销售房屋的土地面积：此项只针对“已动工未竣工”的项目，“未动工”项目不需填写。核算方式为：设该地块总面积为S，其出让合同中约定的容积率为R，已核发销售许可的建筑面积为A，则未纳入房屋销售的土地面积=S-A/R。其中A的具体数值应根据相关部门依法核发的证载面积确定。
4.各表项数量关系：（6）≥（9）。</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</si>
</sst>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000_ "/>
  </numFmts>
  <fonts count="29">
    <font>
      <sz val="11"/>
      <color theme="1"/>
      <name val="宋体"/>
      <charset val="134"/>
      <scheme val="minor"/>
    </font>
    <font>
      <sz val="14"/>
      <color theme="1"/>
      <name val="黑体"/>
      <charset val="134"/>
    </font>
    <font>
      <sz val="14"/>
      <color theme="1"/>
      <name val="宋体"/>
      <charset val="134"/>
    </font>
    <font>
      <sz val="16"/>
      <color theme="1"/>
      <name val="方正小标宋简体"/>
      <charset val="134"/>
    </font>
    <font>
      <sz val="11"/>
      <color theme="1"/>
      <name val="仿宋_GB2312"/>
      <charset val="134"/>
    </font>
    <font>
      <b/>
      <sz val="11"/>
      <color theme="1"/>
      <name val="楷体_GB2312"/>
      <charset val="134"/>
    </font>
    <font>
      <sz val="11"/>
      <name val="仿宋_GB2312"/>
      <charset val="134"/>
    </font>
    <font>
      <sz val="11"/>
      <color indexed="8"/>
      <name val="仿宋_GB2312"/>
      <charset val="134"/>
    </font>
    <font>
      <sz val="14"/>
      <color theme="1"/>
      <name val="仿宋_GB2312"/>
      <charset val="134"/>
    </font>
    <font>
      <sz val="10"/>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3" borderId="0" applyNumberFormat="0" applyBorder="0" applyAlignment="0" applyProtection="0">
      <alignment vertical="center"/>
    </xf>
    <xf numFmtId="0" fontId="17"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5" fillId="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6" borderId="11" applyNumberFormat="0" applyFont="0" applyAlignment="0" applyProtection="0">
      <alignment vertical="center"/>
    </xf>
    <xf numFmtId="0" fontId="15" fillId="28" borderId="0" applyNumberFormat="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6" fillId="0" borderId="7" applyNumberFormat="0" applyFill="0" applyAlignment="0" applyProtection="0">
      <alignment vertical="center"/>
    </xf>
    <xf numFmtId="0" fontId="20" fillId="0" borderId="7" applyNumberFormat="0" applyFill="0" applyAlignment="0" applyProtection="0">
      <alignment vertical="center"/>
    </xf>
    <xf numFmtId="0" fontId="15" fillId="8" borderId="0" applyNumberFormat="0" applyBorder="0" applyAlignment="0" applyProtection="0">
      <alignment vertical="center"/>
    </xf>
    <xf numFmtId="0" fontId="12" fillId="0" borderId="9" applyNumberFormat="0" applyFill="0" applyAlignment="0" applyProtection="0">
      <alignment vertical="center"/>
    </xf>
    <xf numFmtId="0" fontId="15" fillId="7" borderId="0" applyNumberFormat="0" applyBorder="0" applyAlignment="0" applyProtection="0">
      <alignment vertical="center"/>
    </xf>
    <xf numFmtId="0" fontId="25" fillId="25" borderId="10" applyNumberFormat="0" applyAlignment="0" applyProtection="0">
      <alignment vertical="center"/>
    </xf>
    <xf numFmtId="0" fontId="28" fillId="25" borderId="5" applyNumberFormat="0" applyAlignment="0" applyProtection="0">
      <alignment vertical="center"/>
    </xf>
    <xf numFmtId="0" fontId="19" fillId="18" borderId="6" applyNumberFormat="0" applyAlignment="0" applyProtection="0">
      <alignment vertical="center"/>
    </xf>
    <xf numFmtId="0" fontId="10" fillId="12" borderId="0" applyNumberFormat="0" applyBorder="0" applyAlignment="0" applyProtection="0">
      <alignment vertical="center"/>
    </xf>
    <xf numFmtId="0" fontId="15" fillId="24" borderId="0" applyNumberFormat="0" applyBorder="0" applyAlignment="0" applyProtection="0">
      <alignment vertical="center"/>
    </xf>
    <xf numFmtId="0" fontId="27" fillId="0" borderId="12" applyNumberFormat="0" applyFill="0" applyAlignment="0" applyProtection="0">
      <alignment vertical="center"/>
    </xf>
    <xf numFmtId="0" fontId="22" fillId="0" borderId="8" applyNumberFormat="0" applyFill="0" applyAlignment="0" applyProtection="0">
      <alignment vertical="center"/>
    </xf>
    <xf numFmtId="0" fontId="18" fillId="11" borderId="0" applyNumberFormat="0" applyBorder="0" applyAlignment="0" applyProtection="0">
      <alignment vertical="center"/>
    </xf>
    <xf numFmtId="0" fontId="16" fillId="6" borderId="0" applyNumberFormat="0" applyBorder="0" applyAlignment="0" applyProtection="0">
      <alignment vertical="center"/>
    </xf>
    <xf numFmtId="0" fontId="10" fillId="32" borderId="0" applyNumberFormat="0" applyBorder="0" applyAlignment="0" applyProtection="0">
      <alignment vertical="center"/>
    </xf>
    <xf numFmtId="0" fontId="15" fillId="23" borderId="0" applyNumberFormat="0" applyBorder="0" applyAlignment="0" applyProtection="0">
      <alignment vertical="center"/>
    </xf>
    <xf numFmtId="0" fontId="10" fillId="31" borderId="0" applyNumberFormat="0" applyBorder="0" applyAlignment="0" applyProtection="0">
      <alignment vertical="center"/>
    </xf>
    <xf numFmtId="0" fontId="10" fillId="17" borderId="0" applyNumberFormat="0" applyBorder="0" applyAlignment="0" applyProtection="0">
      <alignment vertical="center"/>
    </xf>
    <xf numFmtId="0" fontId="10" fillId="30" borderId="0" applyNumberFormat="0" applyBorder="0" applyAlignment="0" applyProtection="0">
      <alignment vertical="center"/>
    </xf>
    <xf numFmtId="0" fontId="10" fillId="16" borderId="0" applyNumberFormat="0" applyBorder="0" applyAlignment="0" applyProtection="0">
      <alignment vertical="center"/>
    </xf>
    <xf numFmtId="0" fontId="15" fillId="20" borderId="0" applyNumberFormat="0" applyBorder="0" applyAlignment="0" applyProtection="0">
      <alignment vertical="center"/>
    </xf>
    <xf numFmtId="0" fontId="15" fillId="22" borderId="0" applyNumberFormat="0" applyBorder="0" applyAlignment="0" applyProtection="0">
      <alignment vertical="center"/>
    </xf>
    <xf numFmtId="0" fontId="10" fillId="29" borderId="0" applyNumberFormat="0" applyBorder="0" applyAlignment="0" applyProtection="0">
      <alignment vertical="center"/>
    </xf>
    <xf numFmtId="0" fontId="10" fillId="15" borderId="0" applyNumberFormat="0" applyBorder="0" applyAlignment="0" applyProtection="0">
      <alignment vertical="center"/>
    </xf>
    <xf numFmtId="0" fontId="15" fillId="21" borderId="0" applyNumberFormat="0" applyBorder="0" applyAlignment="0" applyProtection="0">
      <alignment vertical="center"/>
    </xf>
    <xf numFmtId="0" fontId="10" fillId="14" borderId="0" applyNumberFormat="0" applyBorder="0" applyAlignment="0" applyProtection="0">
      <alignment vertical="center"/>
    </xf>
    <xf numFmtId="0" fontId="15" fillId="27" borderId="0" applyNumberFormat="0" applyBorder="0" applyAlignment="0" applyProtection="0">
      <alignment vertical="center"/>
    </xf>
    <xf numFmtId="0" fontId="15" fillId="19" borderId="0" applyNumberFormat="0" applyBorder="0" applyAlignment="0" applyProtection="0">
      <alignment vertical="center"/>
    </xf>
    <xf numFmtId="0" fontId="10" fillId="2" borderId="0" applyNumberFormat="0" applyBorder="0" applyAlignment="0" applyProtection="0">
      <alignment vertical="center"/>
    </xf>
    <xf numFmtId="0" fontId="15" fillId="5" borderId="0" applyNumberFormat="0" applyBorder="0" applyAlignment="0" applyProtection="0">
      <alignment vertical="center"/>
    </xf>
  </cellStyleXfs>
  <cellXfs count="21">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6" fontId="4" fillId="0" borderId="1" xfId="0" applyNumberFormat="1" applyFont="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9" fillId="0" borderId="0" xfId="0" applyFont="1">
      <alignment vertical="center"/>
    </xf>
    <xf numFmtId="0" fontId="4" fillId="0" borderId="1" xfId="0" applyFont="1" applyBorder="1" applyAlignment="1" quotePrefix="1">
      <alignment horizontal="center" vertical="center"/>
    </xf>
    <xf numFmtId="0" fontId="6" fillId="0" borderId="1" xfId="0" applyFont="1" applyBorder="1" applyAlignment="1" quotePrefix="1">
      <alignment horizontal="center" vertical="center"/>
    </xf>
    <xf numFmtId="0" fontId="6"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9"/>
  <sheetViews>
    <sheetView tabSelected="1" view="pageBreakPreview" zoomScale="130" zoomScaleNormal="100" zoomScaleSheetLayoutView="130" workbookViewId="0">
      <selection activeCell="A3" sqref="A3:H3"/>
    </sheetView>
  </sheetViews>
  <sheetFormatPr defaultColWidth="9" defaultRowHeight="13.5" outlineLevelCol="7"/>
  <cols>
    <col min="1" max="1" width="6.50833333333333" customWidth="1"/>
    <col min="2" max="2" width="12.0583333333333" customWidth="1"/>
    <col min="3" max="3" width="41.2666666666667" customWidth="1"/>
    <col min="4" max="4" width="21.7416666666667" customWidth="1"/>
    <col min="5" max="5" width="17.1416666666667" customWidth="1"/>
    <col min="6" max="6" width="11.425" customWidth="1"/>
    <col min="7" max="7" width="16.6666666666667" customWidth="1"/>
    <col min="8" max="8" width="15.2416666666667" customWidth="1"/>
    <col min="9" max="9" width="12.8916666666667"/>
  </cols>
  <sheetData>
    <row r="1" ht="21" customHeight="1" spans="1:8">
      <c r="A1" s="1" t="s">
        <v>0</v>
      </c>
      <c r="B1" s="2"/>
      <c r="C1" s="2"/>
      <c r="D1" s="2"/>
      <c r="E1" s="2"/>
      <c r="F1" s="2"/>
      <c r="G1" s="2"/>
      <c r="H1" s="2"/>
    </row>
    <row r="2" ht="23" customHeight="1" spans="1:8">
      <c r="A2" s="3" t="s">
        <v>1</v>
      </c>
      <c r="B2" s="3"/>
      <c r="C2" s="3"/>
      <c r="D2" s="3"/>
      <c r="E2" s="3"/>
      <c r="F2" s="3"/>
      <c r="G2" s="3"/>
      <c r="H2" s="3"/>
    </row>
    <row r="3" ht="21" customHeight="1" spans="1:8">
      <c r="A3" s="4" t="s">
        <v>2</v>
      </c>
      <c r="B3" s="4"/>
      <c r="C3" s="4"/>
      <c r="D3" s="4"/>
      <c r="E3" s="4"/>
      <c r="F3" s="4"/>
      <c r="G3" s="4"/>
      <c r="H3" s="4"/>
    </row>
    <row r="4" ht="34" customHeight="1" spans="1:8">
      <c r="A4" s="5" t="s">
        <v>3</v>
      </c>
      <c r="B4" s="5" t="s">
        <v>4</v>
      </c>
      <c r="C4" s="5" t="s">
        <v>5</v>
      </c>
      <c r="D4" s="5" t="s">
        <v>6</v>
      </c>
      <c r="E4" s="5" t="s">
        <v>7</v>
      </c>
      <c r="F4" s="5" t="s">
        <v>8</v>
      </c>
      <c r="G4" s="5" t="s">
        <v>9</v>
      </c>
      <c r="H4" s="5" t="s">
        <v>10</v>
      </c>
    </row>
    <row r="5" ht="23" customHeight="1" spans="1:8">
      <c r="A5" s="21" t="s">
        <v>11</v>
      </c>
      <c r="B5" s="22" t="s">
        <v>12</v>
      </c>
      <c r="C5" s="22" t="s">
        <v>13</v>
      </c>
      <c r="D5" s="22" t="s">
        <v>14</v>
      </c>
      <c r="E5" s="22" t="s">
        <v>15</v>
      </c>
      <c r="F5" s="22" t="s">
        <v>16</v>
      </c>
      <c r="G5" s="23" t="s">
        <v>17</v>
      </c>
      <c r="H5" s="23" t="s">
        <v>18</v>
      </c>
    </row>
    <row r="6" ht="31" customHeight="1" spans="1:8">
      <c r="A6" s="6">
        <v>1</v>
      </c>
      <c r="B6" s="9" t="s">
        <v>19</v>
      </c>
      <c r="C6" s="9" t="s">
        <v>20</v>
      </c>
      <c r="D6" s="9" t="s">
        <v>21</v>
      </c>
      <c r="E6" s="9" t="s">
        <v>22</v>
      </c>
      <c r="F6" s="10">
        <v>0.9108</v>
      </c>
      <c r="G6" s="9" t="s">
        <v>23</v>
      </c>
      <c r="H6" s="10">
        <v>0</v>
      </c>
    </row>
    <row r="7" ht="31" customHeight="1" spans="1:8">
      <c r="A7" s="6">
        <v>2</v>
      </c>
      <c r="B7" s="9" t="s">
        <v>19</v>
      </c>
      <c r="C7" s="9" t="s">
        <v>24</v>
      </c>
      <c r="D7" s="9" t="s">
        <v>21</v>
      </c>
      <c r="E7" s="9" t="s">
        <v>22</v>
      </c>
      <c r="F7" s="10">
        <v>0.3704</v>
      </c>
      <c r="G7" s="9" t="s">
        <v>23</v>
      </c>
      <c r="H7" s="10">
        <v>0</v>
      </c>
    </row>
    <row r="8" ht="31" customHeight="1" spans="1:8">
      <c r="A8" s="6">
        <v>3</v>
      </c>
      <c r="B8" s="9" t="s">
        <v>19</v>
      </c>
      <c r="C8" s="9" t="s">
        <v>25</v>
      </c>
      <c r="D8" s="9" t="s">
        <v>26</v>
      </c>
      <c r="E8" s="9" t="s">
        <v>27</v>
      </c>
      <c r="F8" s="10">
        <v>0.1064</v>
      </c>
      <c r="G8" s="9" t="s">
        <v>23</v>
      </c>
      <c r="H8" s="10">
        <v>0</v>
      </c>
    </row>
    <row r="9" ht="31" customHeight="1" spans="1:8">
      <c r="A9" s="6">
        <v>4</v>
      </c>
      <c r="B9" s="9" t="s">
        <v>19</v>
      </c>
      <c r="C9" s="9" t="s">
        <v>28</v>
      </c>
      <c r="D9" s="9" t="s">
        <v>26</v>
      </c>
      <c r="E9" s="9" t="s">
        <v>27</v>
      </c>
      <c r="F9" s="10">
        <v>0.04442</v>
      </c>
      <c r="G9" s="9" t="s">
        <v>23</v>
      </c>
      <c r="H9" s="10">
        <v>0</v>
      </c>
    </row>
    <row r="10" ht="31" customHeight="1" spans="1:8">
      <c r="A10" s="6">
        <v>5</v>
      </c>
      <c r="B10" s="9" t="s">
        <v>19</v>
      </c>
      <c r="C10" s="9" t="s">
        <v>29</v>
      </c>
      <c r="D10" s="9" t="s">
        <v>26</v>
      </c>
      <c r="E10" s="9" t="s">
        <v>27</v>
      </c>
      <c r="F10" s="10">
        <v>0.09585</v>
      </c>
      <c r="G10" s="9" t="s">
        <v>23</v>
      </c>
      <c r="H10" s="10">
        <v>0</v>
      </c>
    </row>
    <row r="11" ht="31" customHeight="1" spans="1:8">
      <c r="A11" s="6">
        <v>6</v>
      </c>
      <c r="B11" s="9" t="s">
        <v>19</v>
      </c>
      <c r="C11" s="9" t="s">
        <v>30</v>
      </c>
      <c r="D11" s="9" t="s">
        <v>26</v>
      </c>
      <c r="E11" s="9" t="s">
        <v>27</v>
      </c>
      <c r="F11" s="10">
        <v>0.2037</v>
      </c>
      <c r="G11" s="9" t="s">
        <v>23</v>
      </c>
      <c r="H11" s="10">
        <v>0</v>
      </c>
    </row>
    <row r="12" ht="31" customHeight="1" spans="1:8">
      <c r="A12" s="6">
        <v>7</v>
      </c>
      <c r="B12" s="9" t="s">
        <v>19</v>
      </c>
      <c r="C12" s="9" t="s">
        <v>31</v>
      </c>
      <c r="D12" s="9" t="s">
        <v>26</v>
      </c>
      <c r="E12" s="9" t="s">
        <v>27</v>
      </c>
      <c r="F12" s="10">
        <v>0.02152</v>
      </c>
      <c r="G12" s="9" t="s">
        <v>23</v>
      </c>
      <c r="H12" s="10">
        <v>0</v>
      </c>
    </row>
    <row r="13" ht="31" customHeight="1" spans="1:8">
      <c r="A13" s="6">
        <v>8</v>
      </c>
      <c r="B13" s="9" t="s">
        <v>19</v>
      </c>
      <c r="C13" s="9" t="s">
        <v>32</v>
      </c>
      <c r="D13" s="9" t="s">
        <v>26</v>
      </c>
      <c r="E13" s="9" t="s">
        <v>27</v>
      </c>
      <c r="F13" s="10">
        <v>0.01949</v>
      </c>
      <c r="G13" s="9" t="s">
        <v>23</v>
      </c>
      <c r="H13" s="10">
        <v>0</v>
      </c>
    </row>
    <row r="14" ht="31" customHeight="1" spans="1:8">
      <c r="A14" s="6">
        <v>9</v>
      </c>
      <c r="B14" s="9" t="s">
        <v>19</v>
      </c>
      <c r="C14" s="9" t="s">
        <v>33</v>
      </c>
      <c r="D14" s="9" t="s">
        <v>26</v>
      </c>
      <c r="E14" s="9" t="s">
        <v>27</v>
      </c>
      <c r="F14" s="10">
        <v>0.03183</v>
      </c>
      <c r="G14" s="9" t="s">
        <v>23</v>
      </c>
      <c r="H14" s="10">
        <v>0</v>
      </c>
    </row>
    <row r="15" ht="31" customHeight="1" spans="1:8">
      <c r="A15" s="6">
        <v>10</v>
      </c>
      <c r="B15" s="9" t="s">
        <v>19</v>
      </c>
      <c r="C15" s="9" t="s">
        <v>34</v>
      </c>
      <c r="D15" s="9" t="s">
        <v>26</v>
      </c>
      <c r="E15" s="9" t="s">
        <v>27</v>
      </c>
      <c r="F15" s="10">
        <v>0.03931</v>
      </c>
      <c r="G15" s="9" t="s">
        <v>23</v>
      </c>
      <c r="H15" s="10">
        <v>0</v>
      </c>
    </row>
    <row r="16" ht="31" customHeight="1" spans="1:8">
      <c r="A16" s="6">
        <v>11</v>
      </c>
      <c r="B16" s="9" t="s">
        <v>19</v>
      </c>
      <c r="C16" s="9" t="s">
        <v>35</v>
      </c>
      <c r="D16" s="9" t="s">
        <v>26</v>
      </c>
      <c r="E16" s="9" t="s">
        <v>27</v>
      </c>
      <c r="F16" s="10">
        <v>0.03781</v>
      </c>
      <c r="G16" s="9" t="s">
        <v>23</v>
      </c>
      <c r="H16" s="10">
        <v>0</v>
      </c>
    </row>
    <row r="17" ht="31" customHeight="1" spans="1:8">
      <c r="A17" s="6">
        <v>12</v>
      </c>
      <c r="B17" s="9" t="s">
        <v>19</v>
      </c>
      <c r="C17" s="9" t="s">
        <v>36</v>
      </c>
      <c r="D17" s="9" t="s">
        <v>26</v>
      </c>
      <c r="E17" s="9" t="s">
        <v>27</v>
      </c>
      <c r="F17" s="10">
        <v>0.02112</v>
      </c>
      <c r="G17" s="9" t="s">
        <v>23</v>
      </c>
      <c r="H17" s="10">
        <v>0</v>
      </c>
    </row>
    <row r="18" ht="31" customHeight="1" spans="1:8">
      <c r="A18" s="6">
        <v>13</v>
      </c>
      <c r="B18" s="9" t="s">
        <v>19</v>
      </c>
      <c r="C18" s="9" t="s">
        <v>37</v>
      </c>
      <c r="D18" s="9" t="s">
        <v>26</v>
      </c>
      <c r="E18" s="9" t="s">
        <v>27</v>
      </c>
      <c r="F18" s="10">
        <v>0.02119</v>
      </c>
      <c r="G18" s="9" t="s">
        <v>23</v>
      </c>
      <c r="H18" s="10">
        <v>0</v>
      </c>
    </row>
    <row r="19" ht="31" customHeight="1" spans="1:8">
      <c r="A19" s="6">
        <v>14</v>
      </c>
      <c r="B19" s="9" t="s">
        <v>19</v>
      </c>
      <c r="C19" s="9" t="s">
        <v>38</v>
      </c>
      <c r="D19" s="9" t="s">
        <v>26</v>
      </c>
      <c r="E19" s="9" t="s">
        <v>27</v>
      </c>
      <c r="F19" s="10">
        <v>0.0252</v>
      </c>
      <c r="G19" s="9" t="s">
        <v>23</v>
      </c>
      <c r="H19" s="10">
        <v>0</v>
      </c>
    </row>
    <row r="20" ht="31" customHeight="1" spans="1:8">
      <c r="A20" s="6">
        <v>15</v>
      </c>
      <c r="B20" s="9" t="s">
        <v>19</v>
      </c>
      <c r="C20" s="9" t="s">
        <v>39</v>
      </c>
      <c r="D20" s="9" t="s">
        <v>26</v>
      </c>
      <c r="E20" s="9" t="s">
        <v>27</v>
      </c>
      <c r="F20" s="10">
        <v>0.02673</v>
      </c>
      <c r="G20" s="9" t="s">
        <v>23</v>
      </c>
      <c r="H20" s="10">
        <v>0</v>
      </c>
    </row>
    <row r="21" ht="31" customHeight="1" spans="1:8">
      <c r="A21" s="6">
        <v>16</v>
      </c>
      <c r="B21" s="9" t="s">
        <v>19</v>
      </c>
      <c r="C21" s="9" t="s">
        <v>40</v>
      </c>
      <c r="D21" s="9" t="s">
        <v>26</v>
      </c>
      <c r="E21" s="9" t="s">
        <v>27</v>
      </c>
      <c r="F21" s="10">
        <v>0.02368</v>
      </c>
      <c r="G21" s="9" t="s">
        <v>23</v>
      </c>
      <c r="H21" s="10">
        <v>0</v>
      </c>
    </row>
    <row r="22" ht="31" customHeight="1" spans="1:8">
      <c r="A22" s="6">
        <v>17</v>
      </c>
      <c r="B22" s="9" t="s">
        <v>19</v>
      </c>
      <c r="C22" s="9" t="s">
        <v>41</v>
      </c>
      <c r="D22" s="9" t="s">
        <v>26</v>
      </c>
      <c r="E22" s="9" t="s">
        <v>27</v>
      </c>
      <c r="F22" s="10">
        <v>0.02277</v>
      </c>
      <c r="G22" s="9" t="s">
        <v>23</v>
      </c>
      <c r="H22" s="10">
        <v>0</v>
      </c>
    </row>
    <row r="23" ht="31" customHeight="1" spans="1:8">
      <c r="A23" s="6">
        <v>18</v>
      </c>
      <c r="B23" s="9" t="s">
        <v>19</v>
      </c>
      <c r="C23" s="9" t="s">
        <v>42</v>
      </c>
      <c r="D23" s="9" t="s">
        <v>26</v>
      </c>
      <c r="E23" s="9" t="s">
        <v>27</v>
      </c>
      <c r="F23" s="10">
        <v>0.02091</v>
      </c>
      <c r="G23" s="9" t="s">
        <v>23</v>
      </c>
      <c r="H23" s="10">
        <v>0</v>
      </c>
    </row>
    <row r="24" ht="31" customHeight="1" spans="1:8">
      <c r="A24" s="6">
        <v>19</v>
      </c>
      <c r="B24" s="9" t="s">
        <v>19</v>
      </c>
      <c r="C24" s="9" t="s">
        <v>43</v>
      </c>
      <c r="D24" s="9" t="s">
        <v>26</v>
      </c>
      <c r="E24" s="9" t="s">
        <v>27</v>
      </c>
      <c r="F24" s="10">
        <v>0.02487</v>
      </c>
      <c r="G24" s="9" t="s">
        <v>23</v>
      </c>
      <c r="H24" s="10">
        <v>0</v>
      </c>
    </row>
    <row r="25" ht="31" customHeight="1" spans="1:8">
      <c r="A25" s="6">
        <v>20</v>
      </c>
      <c r="B25" s="9" t="s">
        <v>19</v>
      </c>
      <c r="C25" s="9" t="s">
        <v>44</v>
      </c>
      <c r="D25" s="9" t="s">
        <v>26</v>
      </c>
      <c r="E25" s="9" t="s">
        <v>27</v>
      </c>
      <c r="F25" s="10">
        <v>0.0812</v>
      </c>
      <c r="G25" s="9" t="s">
        <v>23</v>
      </c>
      <c r="H25" s="10">
        <v>0</v>
      </c>
    </row>
    <row r="26" ht="31" customHeight="1" spans="1:8">
      <c r="A26" s="6">
        <v>21</v>
      </c>
      <c r="B26" s="9" t="s">
        <v>19</v>
      </c>
      <c r="C26" s="9" t="s">
        <v>45</v>
      </c>
      <c r="D26" s="9" t="s">
        <v>26</v>
      </c>
      <c r="E26" s="9" t="s">
        <v>27</v>
      </c>
      <c r="F26" s="10">
        <v>0.03473</v>
      </c>
      <c r="G26" s="9" t="s">
        <v>23</v>
      </c>
      <c r="H26" s="10">
        <v>0</v>
      </c>
    </row>
    <row r="27" ht="31" customHeight="1" spans="1:8">
      <c r="A27" s="6">
        <v>22</v>
      </c>
      <c r="B27" s="9" t="s">
        <v>19</v>
      </c>
      <c r="C27" s="9" t="s">
        <v>46</v>
      </c>
      <c r="D27" s="9" t="s">
        <v>47</v>
      </c>
      <c r="E27" s="9" t="s">
        <v>27</v>
      </c>
      <c r="F27" s="10">
        <v>0.3398</v>
      </c>
      <c r="G27" s="9" t="s">
        <v>23</v>
      </c>
      <c r="H27" s="11">
        <v>0</v>
      </c>
    </row>
    <row r="28" ht="31" customHeight="1" spans="1:8">
      <c r="A28" s="6">
        <v>23</v>
      </c>
      <c r="B28" s="9" t="s">
        <v>19</v>
      </c>
      <c r="C28" s="9" t="s">
        <v>48</v>
      </c>
      <c r="D28" s="9" t="s">
        <v>49</v>
      </c>
      <c r="E28" s="9" t="s">
        <v>22</v>
      </c>
      <c r="F28" s="7">
        <v>0.137886</v>
      </c>
      <c r="G28" s="9" t="s">
        <v>23</v>
      </c>
      <c r="H28" s="7">
        <v>0</v>
      </c>
    </row>
    <row r="29" ht="31" customHeight="1" spans="1:8">
      <c r="A29" s="6">
        <v>24</v>
      </c>
      <c r="B29" s="9" t="s">
        <v>19</v>
      </c>
      <c r="C29" s="9" t="s">
        <v>50</v>
      </c>
      <c r="D29" s="9" t="s">
        <v>49</v>
      </c>
      <c r="E29" s="9" t="s">
        <v>22</v>
      </c>
      <c r="F29" s="7">
        <v>0.166961</v>
      </c>
      <c r="G29" s="9" t="s">
        <v>23</v>
      </c>
      <c r="H29" s="7">
        <v>0</v>
      </c>
    </row>
    <row r="30" ht="31" customHeight="1" spans="1:8">
      <c r="A30" s="6">
        <v>25</v>
      </c>
      <c r="B30" s="9" t="s">
        <v>19</v>
      </c>
      <c r="C30" s="9" t="s">
        <v>51</v>
      </c>
      <c r="D30" s="9" t="s">
        <v>52</v>
      </c>
      <c r="E30" s="9" t="s">
        <v>22</v>
      </c>
      <c r="F30" s="8">
        <v>0.03375</v>
      </c>
      <c r="G30" s="9" t="s">
        <v>53</v>
      </c>
      <c r="H30" s="12">
        <f>SUM((F30+F31+F32)*0.5)</f>
        <v>0.2153235</v>
      </c>
    </row>
    <row r="31" ht="31" customHeight="1" spans="1:8">
      <c r="A31" s="6">
        <v>26</v>
      </c>
      <c r="B31" s="9" t="s">
        <v>19</v>
      </c>
      <c r="C31" s="9" t="s">
        <v>54</v>
      </c>
      <c r="D31" s="9" t="s">
        <v>52</v>
      </c>
      <c r="E31" s="9" t="s">
        <v>22</v>
      </c>
      <c r="F31" s="8">
        <v>0.314766</v>
      </c>
      <c r="G31" s="9" t="s">
        <v>53</v>
      </c>
      <c r="H31" s="13"/>
    </row>
    <row r="32" ht="31" customHeight="1" spans="1:8">
      <c r="A32" s="6">
        <v>27</v>
      </c>
      <c r="B32" s="9" t="s">
        <v>19</v>
      </c>
      <c r="C32" s="9" t="s">
        <v>55</v>
      </c>
      <c r="D32" s="9" t="s">
        <v>52</v>
      </c>
      <c r="E32" s="9" t="s">
        <v>22</v>
      </c>
      <c r="F32" s="8">
        <v>0.082131</v>
      </c>
      <c r="G32" s="9" t="s">
        <v>53</v>
      </c>
      <c r="H32" s="13"/>
    </row>
    <row r="33" ht="31" customHeight="1" spans="1:8">
      <c r="A33" s="6">
        <v>28</v>
      </c>
      <c r="B33" s="9" t="s">
        <v>19</v>
      </c>
      <c r="C33" s="9" t="s">
        <v>56</v>
      </c>
      <c r="D33" s="9" t="s">
        <v>57</v>
      </c>
      <c r="E33" s="9" t="s">
        <v>22</v>
      </c>
      <c r="F33" s="7">
        <v>1.0078</v>
      </c>
      <c r="G33" s="9" t="s">
        <v>53</v>
      </c>
      <c r="H33" s="12">
        <f>SUM((F33+F34+F35)*0.4)</f>
        <v>0.62136</v>
      </c>
    </row>
    <row r="34" ht="31" customHeight="1" spans="1:8">
      <c r="A34" s="6">
        <v>29</v>
      </c>
      <c r="B34" s="9" t="s">
        <v>19</v>
      </c>
      <c r="C34" s="9" t="s">
        <v>58</v>
      </c>
      <c r="D34" s="9" t="s">
        <v>57</v>
      </c>
      <c r="E34" s="9" t="s">
        <v>22</v>
      </c>
      <c r="F34" s="7">
        <v>0.4118</v>
      </c>
      <c r="G34" s="9" t="s">
        <v>53</v>
      </c>
      <c r="H34" s="13"/>
    </row>
    <row r="35" ht="31" customHeight="1" spans="1:8">
      <c r="A35" s="6">
        <v>30</v>
      </c>
      <c r="B35" s="9" t="s">
        <v>19</v>
      </c>
      <c r="C35" s="9" t="s">
        <v>59</v>
      </c>
      <c r="D35" s="9" t="s">
        <v>57</v>
      </c>
      <c r="E35" s="9" t="s">
        <v>22</v>
      </c>
      <c r="F35" s="7">
        <v>0.1338</v>
      </c>
      <c r="G35" s="9" t="s">
        <v>53</v>
      </c>
      <c r="H35" s="14"/>
    </row>
    <row r="36" ht="31" customHeight="1" spans="1:8">
      <c r="A36" s="6">
        <v>31</v>
      </c>
      <c r="B36" s="9" t="s">
        <v>19</v>
      </c>
      <c r="C36" s="9" t="s">
        <v>60</v>
      </c>
      <c r="D36" s="9" t="s">
        <v>61</v>
      </c>
      <c r="E36" s="9" t="s">
        <v>22</v>
      </c>
      <c r="F36" s="7">
        <v>1.5578</v>
      </c>
      <c r="G36" s="9" t="s">
        <v>53</v>
      </c>
      <c r="H36" s="15">
        <v>1.5578</v>
      </c>
    </row>
    <row r="37" ht="31" customHeight="1" spans="1:8">
      <c r="A37" s="6">
        <v>32</v>
      </c>
      <c r="B37" s="9" t="s">
        <v>19</v>
      </c>
      <c r="C37" s="9" t="s">
        <v>62</v>
      </c>
      <c r="D37" s="9" t="s">
        <v>63</v>
      </c>
      <c r="E37" s="9" t="s">
        <v>22</v>
      </c>
      <c r="F37" s="8">
        <v>0.5032</v>
      </c>
      <c r="G37" s="9" t="s">
        <v>53</v>
      </c>
      <c r="H37" s="15">
        <f>SUM(0.5032*0.37)</f>
        <v>0.186184</v>
      </c>
    </row>
    <row r="38" ht="31" customHeight="1" spans="1:8">
      <c r="A38" s="6">
        <v>33</v>
      </c>
      <c r="B38" s="9" t="s">
        <v>19</v>
      </c>
      <c r="C38" s="9" t="s">
        <v>64</v>
      </c>
      <c r="D38" s="9" t="s">
        <v>65</v>
      </c>
      <c r="E38" s="9" t="s">
        <v>22</v>
      </c>
      <c r="F38" s="8">
        <v>1.408425</v>
      </c>
      <c r="G38" s="9" t="s">
        <v>23</v>
      </c>
      <c r="H38" s="8">
        <v>0</v>
      </c>
    </row>
    <row r="39" ht="31" customHeight="1" spans="1:8">
      <c r="A39" s="6">
        <v>34</v>
      </c>
      <c r="B39" s="9" t="s">
        <v>19</v>
      </c>
      <c r="C39" s="9" t="s">
        <v>66</v>
      </c>
      <c r="D39" s="9" t="s">
        <v>21</v>
      </c>
      <c r="E39" s="9" t="s">
        <v>67</v>
      </c>
      <c r="F39" s="7">
        <v>2.6458</v>
      </c>
      <c r="G39" s="9" t="s">
        <v>53</v>
      </c>
      <c r="H39" s="8">
        <v>0</v>
      </c>
    </row>
    <row r="40" ht="31" customHeight="1" spans="1:8">
      <c r="A40" s="6">
        <v>35</v>
      </c>
      <c r="B40" s="9" t="s">
        <v>19</v>
      </c>
      <c r="C40" s="9" t="s">
        <v>68</v>
      </c>
      <c r="D40" s="9" t="s">
        <v>61</v>
      </c>
      <c r="E40" s="9" t="s">
        <v>22</v>
      </c>
      <c r="F40" s="7">
        <v>2.144439</v>
      </c>
      <c r="G40" s="9" t="s">
        <v>53</v>
      </c>
      <c r="H40" s="15">
        <f>SUM(F40*0.87)</f>
        <v>1.86566193</v>
      </c>
    </row>
    <row r="41" ht="31" customHeight="1" spans="1:8">
      <c r="A41" s="6">
        <v>36</v>
      </c>
      <c r="B41" s="9" t="s">
        <v>19</v>
      </c>
      <c r="C41" s="9" t="s">
        <v>69</v>
      </c>
      <c r="D41" s="9" t="s">
        <v>70</v>
      </c>
      <c r="E41" s="9" t="s">
        <v>22</v>
      </c>
      <c r="F41" s="8">
        <v>0.83856</v>
      </c>
      <c r="G41" s="9" t="s">
        <v>53</v>
      </c>
      <c r="H41" s="15">
        <f>SUM(F41*0.28)</f>
        <v>0.2347968</v>
      </c>
    </row>
    <row r="42" ht="31" customHeight="1" spans="1:8">
      <c r="A42" s="6">
        <v>37</v>
      </c>
      <c r="B42" s="9" t="s">
        <v>19</v>
      </c>
      <c r="C42" s="9" t="s">
        <v>71</v>
      </c>
      <c r="D42" s="9" t="s">
        <v>70</v>
      </c>
      <c r="E42" s="9" t="s">
        <v>22</v>
      </c>
      <c r="F42" s="8">
        <v>1.7682</v>
      </c>
      <c r="G42" s="9" t="s">
        <v>23</v>
      </c>
      <c r="H42" s="8">
        <v>0</v>
      </c>
    </row>
    <row r="43" ht="31" customHeight="1" spans="1:8">
      <c r="A43" s="6">
        <v>38</v>
      </c>
      <c r="B43" s="9" t="s">
        <v>19</v>
      </c>
      <c r="C43" s="9" t="s">
        <v>72</v>
      </c>
      <c r="D43" s="9" t="s">
        <v>70</v>
      </c>
      <c r="E43" s="9" t="s">
        <v>22</v>
      </c>
      <c r="F43" s="8">
        <v>0.5049</v>
      </c>
      <c r="G43" s="9" t="s">
        <v>53</v>
      </c>
      <c r="H43" s="15">
        <f>SUM(F43*0.5)</f>
        <v>0.25245</v>
      </c>
    </row>
    <row r="44" ht="31" customHeight="1" spans="1:8">
      <c r="A44" s="6">
        <v>39</v>
      </c>
      <c r="B44" s="9" t="s">
        <v>19</v>
      </c>
      <c r="C44" s="9" t="s">
        <v>73</v>
      </c>
      <c r="D44" s="9" t="s">
        <v>70</v>
      </c>
      <c r="E44" s="9" t="s">
        <v>22</v>
      </c>
      <c r="F44" s="8">
        <v>1.6971</v>
      </c>
      <c r="G44" s="9" t="s">
        <v>53</v>
      </c>
      <c r="H44" s="15">
        <f>SUM(F44*0.5)</f>
        <v>0.84855</v>
      </c>
    </row>
    <row r="45" ht="31" customHeight="1" spans="1:8">
      <c r="A45" s="6">
        <v>40</v>
      </c>
      <c r="B45" s="9" t="s">
        <v>19</v>
      </c>
      <c r="C45" s="9" t="s">
        <v>74</v>
      </c>
      <c r="D45" s="9" t="s">
        <v>70</v>
      </c>
      <c r="E45" s="9" t="s">
        <v>22</v>
      </c>
      <c r="F45" s="8">
        <v>1.6306</v>
      </c>
      <c r="G45" s="9" t="s">
        <v>53</v>
      </c>
      <c r="H45" s="15">
        <f>SUM(F45*0.5)</f>
        <v>0.8153</v>
      </c>
    </row>
    <row r="46" ht="24" customHeight="1" spans="1:8">
      <c r="A46" s="6"/>
      <c r="B46" s="6"/>
      <c r="C46" s="6"/>
      <c r="D46" s="16"/>
      <c r="E46" s="16"/>
      <c r="F46" s="17">
        <f>SUM(F6:F45)</f>
        <v>19.511648</v>
      </c>
      <c r="G46" s="17"/>
      <c r="H46" s="17">
        <f>SUM(H6:H45)</f>
        <v>6.59742623</v>
      </c>
    </row>
    <row r="47" ht="132" customHeight="1" spans="1:8">
      <c r="A47" s="18" t="s">
        <v>75</v>
      </c>
      <c r="B47" s="18"/>
      <c r="C47" s="19"/>
      <c r="D47" s="19"/>
      <c r="E47" s="19"/>
      <c r="F47" s="19"/>
      <c r="G47" s="19"/>
      <c r="H47" s="19"/>
    </row>
    <row r="49" spans="3:3">
      <c r="C49" s="20"/>
    </row>
  </sheetData>
  <mergeCells count="6">
    <mergeCell ref="A1:H1"/>
    <mergeCell ref="A2:H2"/>
    <mergeCell ref="A3:H3"/>
    <mergeCell ref="A47:H47"/>
    <mergeCell ref="H30:H32"/>
    <mergeCell ref="H33:H35"/>
  </mergeCells>
  <printOptions horizontalCentered="1"/>
  <pageMargins left="0.471527777777778" right="0.471527777777778" top="0.393055555555556" bottom="0.393055555555556" header="0.511805555555556" footer="0.511805555555556"/>
  <pageSetup paperSize="9" scale="90" orientation="landscape" horizontalDpi="600"/>
  <headerFooter>
    <oddFooter>&amp;R—7—</oddFooter>
  </headerFooter>
</worksheet>
</file>

<file path=docProps/app.xml><?xml version="1.0" encoding="utf-8"?>
<Properties xmlns="http://schemas.openxmlformats.org/officeDocument/2006/extended-properties" xmlns:vt="http://schemas.openxmlformats.org/officeDocument/2006/docPropsVTypes">
  <Company>云南省自然资源厅</Company>
  <Application>WPS 表格</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廖勇</dc:creator>
  <cp:lastModifiedBy>Administrator</cp:lastModifiedBy>
  <dcterms:created xsi:type="dcterms:W3CDTF">2020-07-30T01:57:00Z</dcterms:created>
  <dcterms:modified xsi:type="dcterms:W3CDTF">2022-04-10T09:38:00Z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y fmtid="{D5CDD505-2E9C-101B-9397-08002B2CF9AE}" pid="3" name="ICV">
    <vt:lpwstr>B3C1BD4E4DE646A492C6B197730DF9E6</vt:lpwstr>
  </property>
</Properties>
</file>