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附件1" sheetId="1" r:id="rId1"/>
    <sheet name="附件2" sheetId="2" r:id="rId2"/>
    <sheet name="附件3" sheetId="3" r:id="rId3"/>
    <sheet name="附件4" sheetId="4" r:id="rId4"/>
  </sheets>
  <definedNames>
    <definedName name="_xlnm.Print_Titles" localSheetId="1">'附件2'!$4:$5</definedName>
  </definedNames>
  <calcPr fullCalcOnLoad="1"/>
</workbook>
</file>

<file path=xl/sharedStrings.xml><?xml version="1.0" encoding="utf-8"?>
<sst xmlns="http://schemas.openxmlformats.org/spreadsheetml/2006/main" count="580" uniqueCount="305">
  <si>
    <t>附表1</t>
  </si>
  <si>
    <r>
      <t>临沧市沧源佤族自治</t>
    </r>
    <r>
      <rPr>
        <b/>
        <sz val="20"/>
        <rFont val="方正小标宋简体"/>
        <family val="0"/>
      </rPr>
      <t>县财政涉农资金整合方案基本情况表</t>
    </r>
  </si>
  <si>
    <t>项目</t>
  </si>
  <si>
    <t>单位</t>
  </si>
  <si>
    <t>数量</t>
  </si>
  <si>
    <t>一、基本情况</t>
  </si>
  <si>
    <t>—</t>
  </si>
  <si>
    <t>乡镇数</t>
  </si>
  <si>
    <t>个</t>
  </si>
  <si>
    <t>10乡镇1个勐省农场社区管委会</t>
  </si>
  <si>
    <t>行政村数</t>
  </si>
  <si>
    <t>90个行政村5个社区</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</si>
  <si>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</si>
  <si>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</si>
  <si>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</si>
  <si>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</si>
  <si>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</si>
  <si>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</si>
  <si>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</si>
  <si>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</si>
  <si>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</si>
  <si>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</si>
  <si>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</si>
  <si>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</si>
  <si>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</si>
  <si>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</si>
  <si>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</si>
  <si>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沧源佤族自治县</t>
    </r>
    <r>
      <rPr>
        <b/>
        <sz val="20"/>
        <color indexed="8"/>
        <rFont val="方正小标宋简体"/>
        <family val="0"/>
      </rPr>
      <t>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</si>
  <si>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</si>
  <si>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</si>
  <si>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</si>
  <si>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</si>
  <si>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</si>
  <si>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</si>
  <si>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</si>
  <si>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年初预计收到涉农资金总规模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</si>
  <si>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</si>
  <si>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</si>
  <si>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</si>
  <si>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</si>
  <si>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</si>
  <si>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</si>
  <si>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</si>
  <si>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</si>
  <si>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</si>
  <si>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</si>
  <si>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</si>
  <si>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</si>
  <si>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</si>
  <si>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</si>
  <si>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</si>
  <si>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</si>
  <si>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</si>
  <si>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</si>
  <si>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</si>
  <si>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</si>
  <si>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</si>
  <si>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</si>
  <si>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</si>
  <si>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</si>
  <si>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</si>
  <si>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</si>
  <si>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农业发展专项资金</t>
  </si>
  <si>
    <t>水利专项资金</t>
  </si>
  <si>
    <t>农村综合改革转移支付资金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</si>
  <si>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</si>
  <si>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</si>
  <si>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</si>
  <si>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</si>
  <si>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</si>
  <si>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</si>
  <si>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</si>
  <si>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</si>
  <si>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填表说明：1.“本年度涉农资金投入规模”中“年初预计收到涉农总规模”为本年度该项资金总量预计数。“年初方案规模”与整合季度报表中“年初数”一致。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</si>
  <si>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</si>
  <si>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</si>
  <si>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</si>
  <si>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沧源佤族自治县</t>
    </r>
    <r>
      <rPr>
        <b/>
        <sz val="20"/>
        <color indexed="8"/>
        <rFont val="方正小标宋简体"/>
        <family val="0"/>
      </rPr>
      <t>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</si>
  <si>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</si>
  <si>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</si>
  <si>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</si>
  <si>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</si>
  <si>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</si>
  <si>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</si>
  <si>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</si>
  <si>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</si>
  <si>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</si>
  <si>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</si>
  <si>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</si>
  <si>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</si>
  <si>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</si>
  <si>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</si>
  <si>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</si>
  <si>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</si>
  <si>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</si>
  <si>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</si>
  <si>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</si>
  <si>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</si>
  <si>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</si>
  <si>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</si>
  <si>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</si>
  <si>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</si>
  <si>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</si>
  <si>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</si>
  <si>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</si>
  <si>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2022年勐省农场田园综合体建设项目</t>
  </si>
  <si>
    <t>是</t>
  </si>
  <si>
    <t>产业发展</t>
  </si>
  <si>
    <t>勐省农场</t>
  </si>
  <si>
    <t>在农场一队（农园社区一组）建设集农家乐时令果蔬（草莓、西瓜、蔬菜等）种植、水产养殖为一体的田园综合体。主要建设内容：1.规划草莓种植3亩（包括优良种苗采购和技术引进指导）及配套灌溉，概算投资20万元。2.规划西瓜种植10亩（包括优良种苗采购和技术引进指导）及配套灌溉，概算投资10万元。3.规划特色蔬菜种植10亩及配套灌溉（包括优良种苗采购和技术引进指导），概算投资10万元。4.规划特色水产养殖10亩，包括鱼苗采购、塘体开挖、堡坎浇筑，护栏架设等；概算投资30万元。5.新建硬化停车场占地1亩投资10万元。6.特色农家乐用房建设400平方米，包括主体房屋建设、特色简易装修、餐具购置等；概算投资100万元。7.联通各果蔬基地的特色人行步道建设，概算投资8万元。</t>
  </si>
  <si>
    <t>项目建成后年收益可达100万元以上。为提质增效和职工群众增收目的奠定坚实基础；可实现农场企业经营多元化，加速农场企业化发展，企业实现增收；同时对实现农场职工群众大幅增收起到了促进带动作用。</t>
  </si>
  <si>
    <t>勐省农场社区管委会</t>
  </si>
  <si>
    <t>县乡村振兴局</t>
  </si>
  <si>
    <t>沧源佤族自治县勐省镇烤烟、蔬菜产业发展项目</t>
  </si>
  <si>
    <t>勐省镇</t>
  </si>
  <si>
    <t>一、蔬菜种植：1.产业路建设：投资9万元用产业路建设，长3千米，宽3米，30000元/公里；
2.投资11万元用蔬菜基地基础设施建设，包括：沟渠疏通、引水管道。
4.蔬菜大棚建设投资80万元用于蔬菜大棚建设，建设面积  24亩。"
二、烤烟：1、烤烟房建设：新建设烤烟房20座，4万元/座；
2.土地平整2200立方米，按50元/立方米；
3.新架烤烟房用电1公里；
4.新建硬板路100米，宽4米，面积400平方米，150元/平方米。"</t>
  </si>
  <si>
    <t>项目（工程）验收合格率100%。受益脱贫人口人数205人，受益群众人口满意度≥96%。</t>
  </si>
  <si>
    <t>勐省镇人民政府</t>
  </si>
  <si>
    <t>2022年勐来乡民良村烤烟产业建设项目</t>
  </si>
  <si>
    <t>民良村</t>
  </si>
  <si>
    <t>1.新建小型桥梁2座（钢筋混凝土浇筑跨径7米、宽3.5米）；2.新建民良村公古改自然村供水池1座（100m³）3.配套建设民良村十组水窖40口；4.新建产业路160米（含两侧路肩墙、涵洞1座、DN500cm涵管安装4米、路基土方回填、路面硬化C25砼路面厚20cm）；5.新建机耕路1米公里（土方开挖回填、压实；风化料砂石垫层厚20cm）。</t>
  </si>
  <si>
    <t>项目（工程）验收合格率100%。受益脱贫人口人数140人，受益群众人口满意度≥96%。</t>
  </si>
  <si>
    <t>勐来乡人民政府</t>
  </si>
  <si>
    <t>2022年勐来乡勐来村烤烟产业建设项目</t>
  </si>
  <si>
    <t>勐来村</t>
  </si>
  <si>
    <t>1.新建烤烟产业路2公里；2.修缮烤烟房1项（含设备购买及安装18座、烤房内钢制挡烟梁安装18座、树脂瓦钢架大棚1100平方米、室外场地硬化750平方米、老墙体修复及粉刷1000平方米、柴油发电机（7.5千瓦）1台、安装变压器及线路改造1项）</t>
  </si>
  <si>
    <t>项目（工程）验收合格率100%。受益脱贫人口人数300人，受益群众人口满意度≥96%。</t>
  </si>
  <si>
    <t>......</t>
  </si>
  <si>
    <t>畜牧生产</t>
  </si>
  <si>
    <t>基础设施建设</t>
  </si>
  <si>
    <t>……</t>
  </si>
  <si>
    <t>林业改革发展</t>
  </si>
  <si>
    <t>沧源佤族自治县南撒欠发达国有林场巩固提升项目</t>
  </si>
  <si>
    <t>否</t>
  </si>
  <si>
    <t>糯良乡</t>
  </si>
  <si>
    <t>（一）乡土特色树种育苗：21亩×10000元=21万元；
（二）林下养殖（羊）：20只×4000元=10万元；
（三）续建林场生产管护用房600平方米，申请使用2022年中央财政衔接推进乡村振兴补助资金61万元。</t>
  </si>
  <si>
    <t>项目（工程）验收合格率100%。受益群众满意度95以上</t>
  </si>
  <si>
    <t>县林业和草原局</t>
  </si>
  <si>
    <t>农村综合改革</t>
  </si>
  <si>
    <t>岩帅镇赛弄村少数民族发展任务项目</t>
  </si>
  <si>
    <t>赛弄村</t>
  </si>
  <si>
    <t>一、计划投资21万元发展赛弄村特色产业，实施项目5项。
1.果实种植：种植果树400棵。50元/棵，计划投资2万元；
2.特色产业发展：林下种植菠萝、蜜蜂产业发展。计划投资5万元；
3.青贮产业发展：推广青贮作物种植200亩，计划投资4万元；
4.产业路修缮：产业路修缮2公里。计划投资5万元；
5.示范户创建：创建特色产业示范户10户。计划投资5万元；
二、计划投资79万元发展赛弄村特色产业，实施项目7项。                1.应急避难场地：实施应急避难场地，长25米，宽20米，厚0.2米。240元/平方米，计划投资12万元；
2.民族文化宣传栏、文化墙：实施宣传栏，长8米，宽0.2米，高2.5米；实施文化墙30平方米。10万/项，计划投资10万元；
3.花台：实施花台，长20米，宽0.2米，高1.5米。400元/米，计划投资0.8万元；
4.厕所改扩建：改扩建水冲式厕所1座，6蹲位，5万元/项，计划投资5万
5.村组安全设施建设：建设防护墙1000立方米，380/立方米，计划投资38万元；
6.实施村民夜间照明设施1项，计划投资12万元；
7.排污设施：铺设排污管道20道。600/道，计划投资1.2万元；</t>
  </si>
  <si>
    <t>100万元</t>
  </si>
  <si>
    <t>项目（工程）验收合格率100%。受益脱贫人口人数330人，受益群众人口满意度≥96%。</t>
  </si>
  <si>
    <t>岩帅镇人民政府</t>
  </si>
  <si>
    <t>县民族宗教事务管理局</t>
  </si>
  <si>
    <t>岩帅镇岩丙村少数民族发展任务项目</t>
  </si>
  <si>
    <t>岩丙村</t>
  </si>
  <si>
    <t>1.扶持蜜蜂产业示范户：扶持蜜蜂产业示范户10户，每户5000元/户，计划投资5万元；2.产业路建设：新开挖产业路800米，建设防护墙1项，计划投资31万元。3.岩帅镇岩丙村旅游服务中心1项：新建旅游服务中心1幢（框架结构二层）140平方米，2800元/平方米。（与其他补助资金整合投资），计划投资40万元；4.公厕建设项目工程：新建水冲式公共厕所2幢，砖混结构，共计12个蹲位，计划投资18万元；5.人居环境提升项目：实施村民夜间照明设施一项，计划投资6万元。</t>
  </si>
  <si>
    <t>项目（工程）验收合格率100%。受益脱贫人口人数400人，受益群众人口满意度≥96%。</t>
  </si>
  <si>
    <t>勐省镇回珠村民族团结进步示范村建设项目</t>
  </si>
  <si>
    <t>回珠村</t>
  </si>
  <si>
    <t>一是计划投资52.5万元，用于新建村内硬板路1公里，宽3.5米，面积3500平方米；二是计划投资10.5万元，用于新建一个舞台长10米、宽5米、高0.8米；三是计划投资20万元，用于新建厕所2座，10个蹲位；四是计划投资12万元，用于新建新建民族广场1000平方米；五是计划投资5万元，用于扶持10户示范户创建工程。</t>
  </si>
  <si>
    <t>项目（工程）验收合格率100%。受益脱贫人口人数159人，受益群众人口满意度≥96%。</t>
  </si>
  <si>
    <t>班洪乡芒库村少数民族发展任务项目</t>
  </si>
  <si>
    <t>芒库村</t>
  </si>
  <si>
    <t>1.基础设施建设。一是自然村组道路硬化200米600平方米，200元/平方米，计划投资12万元；二是挡墙建设。新建挡墙300米，底宽1米，高2米，顶宽0.6米，共计480立方米，625元/立方米，计划投资30万元；三是蓄水池建设。新建100立方米蓄水池1座，1100元/立方米，计划投资11万元。
2.改善人居环境。一是到户排污管网建设。新建到户排污管网500米，100元/米，计划投资5万元；二是排水沟建设。新建排水沟200米，200元/米，计划投资4万元。
3.产业发展。一是大棚蔬菜种植。新种植大棚蔬菜10亩，15000元/亩，计划投资15万元；二是附属工程建设。含蔬菜种植基地农耕机、喷药机配套，开展蔬菜种植技能培训等，计划投资5万元。
4.建强基层党组织。对党建活动室进行提质改造，含墙面粉刷、设备配套、氛围营造等，计划投资8万元。
5.技能培训。开展橡胶种植、管护、割胶等技能培训开展2期每期100人，培训时间每期3天左右，共计开展200人次，计划投资10万元。</t>
  </si>
  <si>
    <t>项目（工程）验收合格率100%。受益脱贫人口人数129人，受益群众人口满意度≥96%。</t>
  </si>
  <si>
    <t>班洪乡人民政府</t>
  </si>
  <si>
    <t>2022年班老乡下班老村少数民族发展任务项目</t>
  </si>
  <si>
    <t>下班老村</t>
  </si>
  <si>
    <t>一是基础设施建设:自然村入户路硬化：入户路硬化205米，宽3米，厚度0.2m，混凝土强度为C25。二是农村人居环境提升:1.主排污管网。建设440米的主排污管网，投入资金12万元。资金全部来源为乡村振兴衔接资金资金。2.公厕。建设一座六个蹲位的公厕。3.到户排污管网。建设1196.7米的入户排污管网。4.污水处理池。新建一座60立方米的污水处理池。5.村庄绿化。绿化410平方米。三是社会公益建设：文化活动室装修。重新修缮老旧的文化活动室。四是扶持示范户创建工程：1.成立互助社1个，提供滚动使用互助资金20万元，资金全部来源为乡村振兴衔接资金资金。2.培育示范户10户，提供奖励资金5万元，五是其他。民族景观亭。新建一座民族景观亭。</t>
  </si>
  <si>
    <t>班老乡人民政府</t>
  </si>
  <si>
    <t>沧源佤族自治县勐董镇刀董村羊美自然村2022年度民族团结进步示范村项目</t>
  </si>
  <si>
    <t>刀董村</t>
  </si>
  <si>
    <t>新拆除废旧电线杆9棵；新建挡土墙560立方米；新建避难场所600平方米；购置安装太阳能路灯20盏；新建群众活动室150平方米，场地平整5000平方米（7.5亩）；创建民族团结示范户10户</t>
  </si>
  <si>
    <t>勐董镇人民政府</t>
  </si>
  <si>
    <t>沧源佤族自治县勐董镇永冷村永公自然村2022年度民族团结进步示范村项目</t>
  </si>
  <si>
    <t>永冷村</t>
  </si>
  <si>
    <t>活动室提升改造80平方米，新建无害化水冲式公厕2座，新建铺设双壁波纹管DN200排污管网1800米；购置安装成品检查井27个；新建灌溉管350米（DN315焊管）；土地整治100亩，创建民族团结示范户10户。</t>
  </si>
  <si>
    <t>项目（工程）验收合格率100%。受益脱贫人口人数154人，受益群众人口满意度≥96%。</t>
  </si>
  <si>
    <t>沧源佤族自治县勐董镇龙乃村永丁自然村2022年度民族团结进步示范村项目</t>
  </si>
  <si>
    <t>龙乃村</t>
  </si>
  <si>
    <t>新建砂石路面700米，宽4米，共2800平方米；新建砖混结构灶及灶台109座；新建钢筋混泥土结构水池260立方米；新建长2575米热镀锌钢管DN65管</t>
  </si>
  <si>
    <t>项目（工程）验收合格率100%。受益脱贫人口人数902人，受益群众人口满意度≥96%。</t>
  </si>
  <si>
    <t>沧源佤族自治县勐董镇帕良村红星自然村2022年度民族团结进步示范村项目</t>
  </si>
  <si>
    <t>帕良村</t>
  </si>
  <si>
    <t>设备购置安装及电子屏幕安装4平方米；购置活动室设备40套
新建硬板路500米，宽4米，共2000平米；新建防护栏200米
新建个无害化水冲式公厕2座（1座6个蹲位）；安装太阳能路灯56盏，新建舞台100平方米；创建民族团结示范户10户</t>
  </si>
  <si>
    <t>项目（工程）验收合格率100%。受益脱贫人口人数22人，受益群众人口满意度≥96%。</t>
  </si>
  <si>
    <t>2022年芒岗村芒卡组民族团结示范村</t>
  </si>
  <si>
    <t>芒岗村</t>
  </si>
  <si>
    <t>项目（工程）验收合格率100%。受益脱贫人口人数222人，受益群众人口满意度≥96%。</t>
  </si>
  <si>
    <t>芒卡镇人民政府</t>
  </si>
  <si>
    <t>2022年莱片村莱片二组民族团结示范村</t>
  </si>
  <si>
    <t>莱片村</t>
  </si>
  <si>
    <t>项目（工程）验收合格率100%。受益脱贫人口人数126人，受益群众人口满意度≥96%。</t>
  </si>
  <si>
    <t>单甲乡永武村少数民族发展任务项目</t>
  </si>
  <si>
    <t>永武村</t>
  </si>
  <si>
    <t>（一）基础设施建设。计划总投资50万元。主要建设内容：1.新建民族文化广场，包括民族文化宣传墙、广场看台、舞台等配套设施；2.新建便民服务中心1幢。建设单位：沧源佤族自治县单甲乡人民政府。
（二）村容村貌整治。计划总投资26万元。主要建设内容：1.在村内种植本地或引进的树种及花草；2.安装太阳能路灯40盏；建设单位：沧源佤族自治县单甲乡人民政府。
（三）产业发展。计划总投资24万元。实施人畜分离工程240户，每户补助1000元。</t>
  </si>
  <si>
    <t>（1）数量指标。文化广场≥1件；村内绿化；太阳能路灯；人畜分离；便民服务中心；（2）质量指标。项目（工程）验收合格率≥97%。（3）时效指标。任务完成及时率≥97%。（4）成本指标。工程建设造价低于当地平均标准的比例≥97%。（5）经济效益指标。节约生产生活成本≥500元。（6）生态效益指标。村容村貌≥97%。（7）可持续影响指标。工程使用年限≥10年。（8）满意度指标。项目区群众满意度≥97%；</t>
  </si>
  <si>
    <t>单甲乡人民政府</t>
  </si>
  <si>
    <t>五</t>
  </si>
  <si>
    <t>乡村旅游</t>
  </si>
  <si>
    <t>岩帅镇赛弄村乡村振兴示范项目</t>
  </si>
  <si>
    <t>班洪乡芒库村现代化边境小康村建设项目</t>
  </si>
  <si>
    <t>一、修建上嘎嘎、下嘎嘎、芒永、大寨、上芒冷、下芒冷、一胶队产业路12公里，15万/公里；二、新建100立方米蓄水池6个，1100元/立方米，计划投资66万元；新建200立方水池1座，计划投资22万元。新建DN100引水管道6公里，15万元/公里，计划投资90万元；新建DN80管道2公里，10万元/公里，计划投资20万元。新建DN50引水管道4公里，8万元/公里，计划投资32万元。</t>
  </si>
  <si>
    <t>项目（工程）验收合格率100%。受益脱贫人口人数229人，受益群众人口满意度≥96%。</t>
  </si>
  <si>
    <t>班洪乡公坎村现代化边境小康村建设项目</t>
  </si>
  <si>
    <t>公坎村</t>
  </si>
  <si>
    <t>（1）对现有茂谷柑、柑橘等100亩水果进行提质增效，含农资肥料购买等，1200元/亩，计划投资12万元；新建蓄水池1座，200立方米/座，1100元/立方米，计划投资22万元，引水管道铺设2公里，12万元/公里，计划投资24万元。（2）对现有5亩鱼塘进行提质改造，含鱼苗、饲料购买，鱼塘加固及防水工程，垂钓点打造等，计划投资10万元。（3）公弄新建污水排放设施1.5公里；新建污水降解池1个、胶队新建污水排放设施1.5公里、法宝一新建污水排放设施0.3公里；新建污水降解池1个、法宝二新建污水排放设施0.2公里；新建污水降解池1个、芒莱一新建污水排放设施1公里；新建污水降解池1个、芒莱二新建污水排放设施1公里；新建污水降解池1个，芒外一新建污水排放设施2公里；新建污水降解池1个、芒外二新建污水排放设施1.5公里；新建污水降解池1个、翁子新建污水排放设施1.8公里；新建污水降解池1个，合作新建污水排放设施1.5公里；新建污水降解池1个。</t>
  </si>
  <si>
    <t>2022年班老乡营盘村现代化边境小康村建设项目</t>
  </si>
  <si>
    <t>营盘村</t>
  </si>
  <si>
    <t>一、坚果种植项目：坚果提质改造420亩，新种植1000亩，包括坚果苗嫁接，坚果地喷灌系统建设等，计划投资167万元；全部为中央财政衔接推进乡村振兴补助资金。
二、特色蔬菜种植项目：特色蔬菜种植160亩，单价2000元/亩。计划投资32万元；全部为中央财政衔接推进乡村振兴补助资金。
三、蜜蜂养殖项目：购买蜂种蜂箱250箱，计划投资20万元；全部为中央财政衔接推进乡村振兴补助资金。</t>
  </si>
  <si>
    <t>（1）数量目标。打造现代化小康村示范点数量≥1个；坚果提质改造数量≥1420亩；特色蔬菜种植≥160亩；蜜蜂养殖≥250箱；
（2）质量指标。目（工程）验收合格率≥98%；
（3）时效指标。当年开工率≥100%；当年完成率≥100%；
（4）成本指标。工程建设造价低于当地平均标准的比例≥95%；
（5）经济效益指标。增加村集体经济收入≥20万元；
（6）社会效益指标。受益贫困人口数≥356人
（7）生态效益指标。村容村貌、人际环境提升率≥96%
（8）满意度指标。项目区群众满意度≥96%                                   （9）可持续影响指标。工程使用年限≥30年</t>
  </si>
  <si>
    <t>2022年班老乡班搞村现代化边境小康村建设项目</t>
  </si>
  <si>
    <t>班搞村</t>
  </si>
  <si>
    <t>一、班搞村河谷热区产业基地建设项目。1.新建果干加工厂一座：厂房建设100㎡，水电架设，烘干机、冰柜、展柜等设备购买，交通运输工具购买及SC认证，包装等。计划投资100万元。2.生态养殖园建设项目：建设圈舍100㎡，水电架设等相关基础设施，购买种鸡、鸭、猪及饲料、药品、果苗等。计划投资100万元。3.热带水果产业基地：建设热带水果产业基地80亩，土地平整，果苗购买，灌溉管网铺设2000m，配套灌溉系统等基础设施。计划投资120万元。
二、坚果提质改造项目：班老乡班搞村实施坚果提质改造600亩，包括坚果苗嫁接，坚果地喷灌系统建设等，计划投资120万元；全部为中央财政衔接推进乡村振兴补助资金。</t>
  </si>
  <si>
    <t>（1）数量目标。打造现代化小康村示范点数量≥1个；坚果提质改造数量≥600亩；厂房建设≥100㎡；灌溉管网铺设≥2000m。
（2）质量指标。目（工程）验收合格率≥98%；
（3）时效指标。当年开工率≥100%；当年完成率≥100%；
（4）成本指标。工程建设造价低于当地平均标准的比例≥95%；
（5）经济效益指标。增加村集体经济收入≥20万元；
（6）社会效益指标。受益贫困人口数≥356人
（7）生态效益指标。村容村貌、人际环境提升率≥96%
（8）满意度指标。项目区群众满意度≥96%                                   （9）可持续影响指标。工程使用年限≥30年</t>
  </si>
  <si>
    <t>2022年班老乡怕浪村现代化边境小康村建设项目</t>
  </si>
  <si>
    <t>帕浪村</t>
  </si>
  <si>
    <t>一、坚果提质改造项目：班老乡帕浪村实施坚果提质改造600亩包括坚果苗嫁接，坚果地喷灌系统建设等，计划投资120万元；全部为中央财政衔接推进乡村振兴补助资金。
二、帕浪村养殖基础设施建设：在班老乡帕浪村建设8座共2400㎡的养殖小区，预计生猪存栏800头，育繁母猪100头，出栏1200头。
在班老乡帕浪村8个自然村新建8座300㎡的养殖小区，共2400㎡，单价900元/㎡，投资概算216万元，新建8个30㎡管理房，共240㎡，单价1000元/㎡，投资概算24万元，新建8个30㎡的饲料房，共240㎡，单价900元/㎡，投资概算21.6万元。新建20立方水池8座，投资概算19.2万元，架设人畜饮水管道1920m,投资概算7万元。污水分流管道铺设960m，投资概算34.56万元。照明用电架设2240m，投资概算17.92万元。地基道路开挖平整、养殖小区相关手续办理等,投资概算9.72万元，计划投资350万元。全部为中央财政衔接推进乡村振兴补助资金。</t>
  </si>
  <si>
    <t>（1）数量目标。打造现代化小康村示范点数量≥1个；养殖小区面积≥3000㎡；管理房面积≥120㎡；污水分流管道铺设≥500m
（2）质量指标。目（工程）验收合格率≥98%；
（3）时效指标。当年开工率≥100%；当年完成率≥100%；
（4）成本指标。工程建设造价低于当地平均标准的比例≥95%；
（5）经济效益指标。增加村集体经济收入≥20万元；
（6）社会效益指标。受益贫困人口数≥392人
（7）生态效益指标。村容村貌、人际环境提升率≥96%
（8）满意度指标。项目区群众满意度≥96%                                   （9）可持续影响指标。工程使用年限≥30年</t>
  </si>
  <si>
    <t>2022年班老乡下班老村现代化边境小康村建设项目</t>
  </si>
  <si>
    <t>一、下班老村养殖基础设施建设：在班老乡下班老村永桑自然村建设面积1200的养殖小区，预计生猪存栏400头，育繁母猪50头，出栏800头。
在班老乡下班老村永桑自然村建设面积1200的养殖小区，单价900元/㎡，投资概算108万元，新建一个60㎡管理房，单价1000元/㎡，投资概算6万元，新建1个60㎡的饲料房，单价900元/㎡，投资概算5.4万元。新建20立方水池1座，投资概算2.4万元，架设人畜饮水管道1000m,投资概算3.6万元。污水分流管道铺设960m，投资概算34.56万元。照明用电架设300m，投资概算2.4万元。地基道路开挖平整、养殖小区相关手续办理等,投资概算7.65万元，计划投资350万元。全部为中央财政衔接推进乡村振兴补助资金。
二、产业路建设项目：产业路建设10公里，路基4.5m，路宽3.5m,厚度12cm。计划投资80万元。全部为中央财政衔接推进乡村振兴补助资金。
三、食品加工厂：三通一平、厂房建设、设备、交通运输工具购买及SC认证等。计划投资200万元。全部为中央财政衔接推进乡村振兴补助资金。
四、下班老村人居环境提升项目：1. 雨污分流管网主管2000米，投资30万元，支管1300米，20万元，配套排水沟2000米，投资40万元，氧化池9个 900立方米，投资91 万元，道路硬化5000平方米，投资125万元2. 新建沙拉房5个，新建一组活动室1座，计划投资50万元；3.村庄风貌提升、红色氛围营造100万元。五、班老乡下班老村村胶队民族团结
进步示范村项目：一是基础设施建设:自然村入户路硬化：入户路硬化205米，宽3米，厚度0.2m，混凝土强度为C25。二是农村人居环境提升:1.主排污管网。建设440米的主排污管网，投入资金12万元。资金全部来源为乡村振兴衔接资金资金。2.公厕。建设一座六个蹲位的公厕。3.到户排污管网。建设1196.7米的入户排污管网。4.污水处理池。新建一座60立方米的污水处理池。5.村庄绿化。绿化410平方米。三是社会公益建设：文化活动室装修。重新修缮老旧的文化活动室。四是扶持示范户创建工程：1.成立互助社1个，提供滚动使用互助资金20万元，资金全部来源为乡村振兴衔接资金资金。2.培育示范户10户，提供奖励资金5万元，5.其他。民族景观亭。新建一座民族景观亭。</t>
  </si>
  <si>
    <t>（1）数量目标。打造现代化小康村示范点数量≥1个；养殖小区面积≥1200㎡；产业路建设≥10公里；食品加工厂≥1座；雨污分流管网主管≥2000米；氧化池≥9座.
（2）质量指标。目（工程）验收合格率≥98%；
（3）时效指标。当年开工率≥100%；当年完成率≥100%；
（4）成本指标。工程建设造价低于当地平均标准的比例≥95%；
（5）经济效益指标。增加村集体经济收入≥20万元；
（6）社会效益指标。受益贫困人口数≥162人
（7）生态效益指标。村容村貌、人际环境提升率≥96%
（8）满意度指标。项目区群众满意度≥96%                                   （9）可持续影响指标。工程使用年限≥30年</t>
  </si>
  <si>
    <t>2022年班老乡新寨村现代化边境小康村建设项目</t>
  </si>
  <si>
    <t>新寨村</t>
  </si>
  <si>
    <t>一、产业路建设项目：新寨村产业路扩建12.5公里,路基4.5m，路宽3.5m,厚度12cm。，计划投资100万元。全部为中央财政衔接推进乡村振兴补助资金。
二、坚果提质改造项目：新寨村实施坚果提质改造600亩。包括坚果苗嫁接，坚果地喷灌系统建设等，计划投资120万元。全部为中央财政衔接推进乡村振兴补助资金。
三、蜜蜂养殖项目：购买蜂种蜂箱250箱，计划投资20万元；全部为中央财政衔接推进乡村振兴补助资金。</t>
  </si>
  <si>
    <t>（1）数量目标。打造现代化小康村示范点数量≥1个；坚果提质改造数量≥600亩；蜜蜂养殖≥250箱；产业路建设≥12.5公里
（2）质量指标。目（工程）验收合格率≥98%；
（3）时效指标。当年开工率≥100%；当年完成率≥100%；
（4）成本指标。工程建设造价低于当地平均标准的比例≥95%；
（5）经济效益指标。增加村集体经济收入≥20万元；
（6）社会效益指标。受益贫困人口数≥233人
（7）生态效益指标。村容村貌、人际环境提升率≥96%
（8）满意度指标。项目区群众满意度≥96%                                   （9）可持续影响指标。工程使用年限≥30年</t>
  </si>
  <si>
    <t>2022年班老乡上班老村现代化边境小康村建设项目</t>
  </si>
  <si>
    <t>上班老村</t>
  </si>
  <si>
    <t>一、上班老村养殖基础设施建设：在班老乡上班老村村胶队、永德胶队建设面积共2400㎡的养牛小区，预计黄牛存栏400头，育繁母猪50头，出栏450头。在班老乡上班老永德胶队建设面积600㎡的生猪养殖小区，预计生猪存栏300头，育繁母猪30头，出栏600头。
在班老乡上班老村村胶队、永德胶队建设两个养牛小区，面共2400㎡，单价800元/㎡，投资概算192万元；在班老乡上班老永德胶队建设面积600㎡的生猪养殖小区，单价900元/㎡，投资概算54万元；新建2个60㎡管理房，共120㎡，单价1000元/㎡，投资概算12万元；新建2个60㎡的饲料房，共120㎡，单价900元/㎡，投资概算10.8万元。新建20立方水池2座，投资概算4.8万元；架设人畜饮水管道600m,投资概算2.16万元。污水分流管道铺设500m，投资概算18万元；照明用电架设1000m，投资概算8万元。地基道路开挖平整、养殖小区相关手续办理等,投资概算26.04万元。购买种牛、饲料、医药等，投资概算22.2万元。计划投资350万元；全部为中央财政衔接推进乡村振兴补助资金。</t>
  </si>
  <si>
    <t>沧源佤族自治县勐董镇刀董村2022年现代化边境小康村建设项目</t>
  </si>
  <si>
    <t>1.投入105万元，新建产业机耕路长7000米，宽4米，共28000平方米，单价37.5元/平方米；2.投入300万元实施提升综合养殖配套附属工程。新建厨房60平方米，仓库饲料房200平方米，主产房接粪处建筑面积60平方米；卫生间面积13平方米；挡土墙2500立方米；土方开挖4000立方米；电力工程，安装容量为80kVA（1*80kVA），架设10kV架空线路1100米；人畜饮水工程，人畜饮水工程一件，沉砂过滤水池4立方米，PE管Φ40长6000米，镀锌钢管Φ20长342米，生活用水管网PPRΦ20长140米；场地硬化4400平方米；化粪池120立方米；排污管网Φ200PVC管100米；产业路修缮1200米；3.投入80万元人饮提升改造，架设饮水主管道DN40镀锌管10000米；新建水池2个150立方米；净化设施设备一套；4.投入18万元古树名木保护，对羊美自然村周边金丝楠、榕树等9棵古树名木进行登记造册挂牌保护；5.投入117万元，实施污水系统新建排污处理系统，铺设双壁波纹管DN200排污管网7000米；新建检查井20个；6.投入139万元实施污水治理工程，新建排污管（m）DN300排污管道1500米；排水沟(m)300*400，360米；生态池（座12m³3座；化粪池（座）9m³3座；7.投入62万元，新建无害化卫生公厕5座，单价10万元/座；修缮提质公厕4个，单价3万元/座；8.投入312万元实施村内道路硬化6500米，宽4米，共26000平方米；9.投入12万元购置安装垃圾箱15个；10.投入33万元，实施刀董村功能提升改造建设项目，为民服务大厅加层，新建二层楼钢架结构150平方米，厨房及改造50平米；新建公厕1座；购买办桌椅50套；</t>
  </si>
  <si>
    <t>（1）数量目标。打造现代化小康村示范点数量≥1个；产业示范基地数量≥1个；污水管网建设公里；≥8.5公里；村级服务设施面积≥150平方米；新建、修缮卫生公厕≥9座；产业机耕路≥7000米；
（2）质量指标。目（工程）验收合格率≥98%；生活污水处理率≥95%；
（3）时效指标。当年开工率≥100%；当年完成率≥100%；
（4）成本指标。工程建设造价低于当地平均标准的比例≥95%；
（5）经济效益指标。增加村集体经济收入≥20万元；
（6）社会效益指标。受益人口数≥350人
（7）生态效益指标。村容村貌、人际环境提升率≥96%
（8）满意度指标。项目区群众满意度≥96%                                   （9）可持续影响指标。工程使用年限≥30年</t>
  </si>
  <si>
    <t>沧源佤族自治县勐董镇帕良村2022年现代化边境小康村建设项目</t>
  </si>
  <si>
    <t>1.投入97.9万元实施村内硬板路，新建新建村内硬板路1100米，宽4米，共4400平方米；新建排水沟1100米；2.投入366.1万元实施田园综合体生态旅游建设项目，新建新建钢架结构栈道600米，人行步道500米，鱼塘挡墙1500立方米，钢架结构钓台20个，新建4KV线路变压器1台，安装0.4kv配电房，敷设0.4kv低压电缆400米，道路硬化1000平方米，避难场所1000平方米；3.投入90万元，新建个无害化水冲式公厕9座（1座6个蹲位）</t>
  </si>
  <si>
    <t>（1）数量目标。乡村旅游景点开发数量 ≥1个；村内硬板路≥11公里；卫生厕所建设≥9个；农民专业合作社数量≥1个
（2）质量指标。项目（工程）验收合格率≥98%
（3）时效指标。当年开工率≥100%；当年完成率≥100%
（4）成本指标。工程建设造价低于当地平均标准的比例≥95%
（5）经济效益指标。增加村集体经济收入≥10万元；
（6）社会效益指标。受益建人口数≥250人；
（7）生态效益指标。村容村貌、人际环境提升率≥96%
（8）满意度指标。项目区群众满意度≥96%；                                                                  （9）可持续影响指标。工程使用年限≥30年。</t>
  </si>
  <si>
    <t>沧源佤族自治县勐董镇芒摆村2022年现代化边境小康村建设项目</t>
  </si>
  <si>
    <t>芒摆村</t>
  </si>
  <si>
    <t>1.投入53万元，实施老茶园提质改造600亩，一是对600亩老茶园进行增肥，每亩施矿源腐植酸有机肥120公斤，每亩施矿源腐植酸复合肥20公斤；二是机耕路修缮2公里；三是DN60钢管）3公里；新建水池1个100立方米；2.投入85万元，实施青贮饲料种植，退遮还草850亩（种植青贮饲料）；3.投入24万元，新建避难场所1500平方米；4.投入144万元，新建村内入户硬板路长3000米，宽4米，共12000平方米；5.投入217.37万元，实施污水治理工程，新建永顶自然村新建污水处理池1口，修建排污沟及管网2公里、永刀米自然村新建污水处理池1口，修建排污沟及管网2公里、永让自然村新建污水处理池1口，修建污水处理池2公里、永公对自然村新建污水处理池1口，修建排污沟及管网3公里、永点自然村新建污水处理池1口，修建排污沟及管网1公里、永得不拉自然村新建污水处理池1口，修建排污沟及管网2公里</t>
  </si>
  <si>
    <t>（1）数量目标。茶园提质改造亩数≥600亩；青饲料种植亩数≥850亩；新建污水管网≥11公里；避难场所≥1500平米；建村内入户硬板路≥3000米；
（2）质量指标。项目（工程）验收合格率≥98%；污水处理率≥95%；种植作物成活率≥95%
（3）时效指标。当年开工率≥100%；当年完成率≥100%
（4）成本指标。工程建设造价低于当地平均标准的比例≥95%；
（5）经济效益指标。增加村集体经济收入≥10万元
（6）社会效益指标。受益人口数≥923人
（7）生态效益指标。村容村貌、人际环境提升率≥96%
（8）满意度指标。  项目区群众满意度   ≥96%                                                                 （9）可持续影响指标。工程使用年限≥30年。</t>
  </si>
  <si>
    <t>沧源佤族自治县勐董镇龙乃村2022年现代化边境小康村建设项目</t>
  </si>
  <si>
    <t>永舍自然村新建污水处理池1口，排污沟及管2公里、永路自然村新建污水处理池1口，排污沟及管2公里、永弄自然村新建污水处理池1口，排污沟及管2公里、永得洞自然村新建污水处理池1口，排污沟及管2公里、永绍自然新建污水处理池1口，排污沟及管2公里</t>
  </si>
  <si>
    <t>沧源佤族自治县糯良乡贺岭村2022年现代化边境小康村建设项目</t>
  </si>
  <si>
    <t>贺岭村</t>
  </si>
  <si>
    <t>1.新建氧化池7座，其中：永满1座、大寨2座、公播3座、刀里1座，单价10万元/座；新建污水沟11公里，其中：永满3公里、大寨3公里、公播4公里、刀里1公里，单价30万元/公里；2.维修产业路24公里，其中：斗东自然村4公里，大寨自然村5公里，上寨自然村4公里，永满自然村6公里，乡茶厂自然村5公里，5万元/公里；3.投入150万元成立1个养殖合作社，以集中养殖、分散养殖的养殖方式，通过村集体+合作社+农户的发展模式，实行资金循环利用；4.投入471万元实施产业配套基础设施建设，新建框架结构农产品流通交易展示中心1幢1000平方米，配套设施建设（含土地平整、水电架设、简单装修、公共卫生间及智慧设备等）。5.投入200万元新建大黑山山泉水厂小瓶装矿泉水生产线生产车间1间，采购吹瓶系统、灌装系统、盖消毒系统、后包系统、输瓶系统、控制系统、外包装系统各1套；6.投入21万元购置垃圾箱21个；7.公厕改造8座，10万元/座；8.新建村内道路12450平方米（带边沟），其中：斗东自然村1800平方米，大寨自然村3300平方米，上寨自然村4500平方米，永满自然村1050平方米，乡茶厂自然村1800平方米，200#砼水泥路，浇灌层厚15厘米，平均宽3米，单价200元/平方米；9.投入100万元实施农户功能性用房改造，安装瓦片25000平方米；10.投入45万元实施道路两侧环境提升2250平方米，200元/平方米。</t>
  </si>
  <si>
    <t>（1）数量目标。新建氧化池数量≥13座；新建污水沟数量≥20公里；维修产业道路数量≥24公里；成立合作社数量≥1个；卫生公厕改造梳理≥8座；购置垃圾箱数量≥21个；村内道路建设面积≥12450平方米；道路两侧环境提升面积≥2250平方米；新建农产品流通交易展示中心面积≥1000平方米。
（2）质量指标。项目（工程）验收合格率≥98%；项目工程质量保值率≥100%。
（3）时效指标。当年开工率≥100%；当年完成率≥100%。
（4）成本指标。工程建设造价低于当地平均标准的比例≥95%。
（5）经济效益指标。增加村集体经济收入≥20万元。
（6）社会效益指标。受益人口数≥569人。
（7）生态效益指标。项目实施周边生态环境保护率≥98%。
（8）满意度指标。项目区群众满意度≥96%。                                 （9）可持续影响指标。工程使用年限≥30年；项目后续运行发挥效益率≥95%。</t>
  </si>
  <si>
    <t>糯良乡人民政府</t>
  </si>
  <si>
    <t>单甲乡嘎多村现代化边境小康村建设项目</t>
  </si>
  <si>
    <t>嘎多村</t>
  </si>
  <si>
    <t>（一）单甲乡嘎多村茶园生态改造建设项目。计划总投资450万元。主要建设内容：1.茶园生态化治理,购买茶叶专用机肥、复合肥、尿素，实施茶叶提质增效3000亩；2.流转茶地，打造生态茶园示范园，新建茶园喷灌系统1件，安装茶园诱虫灯、黄板和蓝板；3.进行茶园补植补造。
（二）1.购买蜂群、双王群蜂种，安置中华蜂蜂箱2500箱；2.新建中华蜂养殖基地。流转土地50亩（10年）摆放蜂箱；建设管理用房150㎡，包含仓库、监控室等；安装围栏及监控设备。
（三）单甲乡嘎多村扶持壮大村集体经济建设项目。流转土地，进行土地平整并种植蓝莓100亩，配套引水及灌溉设施、产业路、滴管、化肥、采摘步道等。
（四）单甲乡嘎多村岛里自然村便民服务中心建设项目。计划总投资230万元。主要建设内容：新建600㎡便民服务中心1幢，配套消防、电、网、水等设施。
（五）单甲乡嘎多村嘎多大寨消防管网总管及消防水池建设项目。计划总投资100万元。主要建设内容：新建传统村落保护消防水池800m³及配套管网1件。建设地点：嘎多村。
（六）单甲乡嘎多村污水治理建设项目。计划总投资248.36万元。
主要建设内容：新建上寨自然村排水沟0.2公里，污水处理池2座；下寨自然村村内排水沟1.5公里，污水处理池2座；刀里自然村村内排水沟2公里，安装排污管1100米；东丁自然村新建污水处理池1座，村内排水沟1.2公里，安装排污管900米；农播自然村新建污水处理池1座，村内排水沟0.6公里，安装排污管1000米；新寨自然村污水处理池1座，村内排水沟0.3公里。</t>
  </si>
  <si>
    <t>（1）数量目标。茶园改造≥3000亩；安置蜂箱≥2500箱；安装喷灌管网≥1套；茶园生态化治理≥200亩；安装消防管网≥1套；有机肥≥1200吨。
（2）质量指标。目（工程）验收合格率≥97%；
（3）时效指标。任务完成及时率≥97%；
（4）成本指标。工程建设造价低于当地平均标准的比例≥97%；
（5）经济效益指标。节约生产生活成本≥500元；
（6）社会效益指标。受益人口数≥350人
（7）生态效益指标。村容村貌、人际环境提升率≥96%
（8）满意度指标。项目区群众满意度≥96%                                                                   （9）可持续影响指标。工程使用年限≥10年</t>
  </si>
  <si>
    <t>单甲乡安也村现代化边境小康村建设项目</t>
  </si>
  <si>
    <t>安也村</t>
  </si>
  <si>
    <t>（一）单甲乡安也村茶园改造建设项目。计划总投资600万元。主要建设内容：1.茶园生态化治理,购买茶叶专用机肥、复合肥、尿素，实施茶叶提质增效4000亩；；2.流转茶地，打造生态茶园示范园，新建茶园喷灌系统1件，安装茶园诱虫灯、黄板和蓝板；3.进行茶园补植补造。
（二）单甲乡安也村蜜蜂产业建设项目。计划总投资320万元。主要建设内容：1.购买蜂群、双王群蜂种，安置中华蜂蜂箱2500箱；2.新建中华蜂育蜂基地，建盖厂房400㎡，设置蜂王培育房、仓储加工用房、消毒室等基础配套；流转土地50亩（10年）用于安置育蜂箱，建设围栏设施及监控设施；购置蜂箱制作设施设备及材料。
（三）单甲乡安也村护俄抵边新村产业发展建设项目。计划总投资165万元。主要建设内容：1.种植适宜本地果树，配套相关种植管护设施设备；2.茶园改造200亩，进行土壤改良和茶树补植补造，安装防虫防害设施。3.蜜蜂养殖，安置中华蜂蜂箱400箱。
（四）单甲乡安也村水质净化设备建设工程项目。计划总投资175万元。主要建设内容：在大护俄自然村、护新自然村、永西蚌自然村、永免自然村、大寨自然村、永梅自然村、永别让自然村等7个自然村新建净化消毒设备设备7台
（五）单甲乡安也村污水治理建设项目。计划总投资431.86万元。主要建设内容：安也村大寨新建污水处理池1座，村内排水沟3.5公里，安装排污管2100米、护俄大寨新建污水处理池1座，村内排水沟0.3公里，安装排污管1800米、护新新建污水处理池1座，安装排污管800米，永别让新建污水处理池1座，村内排水沟1.5公里，安装排污管900米、永梅新建污水处理池1座，村内排水沟1.8公里，安装排污管900米，、永免新建污水处理池1座，村内排水沟1.5公里，安装排污管750米、永西蚌新建污水处理池1座，安装排污管750米。建设地点：大寨自然村、护俄自然村、护新自然村、永别让自然村、永西蚌自然村、永梅自然村、永免自然村。</t>
  </si>
  <si>
    <t>（1）数量目标。茶园改造≥3000亩；安置蜂箱≥2500箱；安装喷灌系统≥1套公里；茶园生态化治理≥400亩；安装消防管网≥1套；有机肥≥1200吨。
（2）质量指标。目（工程）验收合格率≥97%；
（3）时效指标。任务完成及时率≥97%；
（4）成本指标。工程建设造价低于当地平均标准的比例≥97%；
（5）经济效益指标。增加村集体经济收入≥20万元；
（6）社会效益指标。受益人口数≥350人
（7）生态效益指标。村容村貌、人际环境提升率≥96%
（8）满意度指标。项目区群众满意度≥96%                                                                   （9）可持续影响指标。工程使用年限≥10年</t>
  </si>
  <si>
    <t>2022年芒卡镇莱片村现代化边境小康村建设项目</t>
  </si>
  <si>
    <t>2022年芒卡镇芒岗村现代化边境小康村建设项目</t>
  </si>
  <si>
    <t>2022年芒卡镇白岩村现代化边境小康村建设项目</t>
  </si>
  <si>
    <t>白岩村</t>
  </si>
  <si>
    <t>沧源佤族自治县糯良乡糯良片区临空经济服务区2022年中央财政预算内以工代赈项目</t>
  </si>
  <si>
    <t>1.发展壮大村集体经济建设：建设农产品流通配套的基础设施，新建框架结构农特产品流通交易中心583㎡（含简单装修、公共卫生间及智慧设备），场地平整2亩；2.乡村旅游配套基础设施建设工程：提升改造乡村旅游道路15公里，路基宽度5m,路面宽度4m，铺垫砂石料20公分厚；3.农村人居环境整治基础设施建设工程：新建应急避难场所1100平方米、新建旅游公厕1座6个蹲位；4.农村人畜饮水工程建设：新建取水坝1座110立方米；架设人畜饮水主管道DN100mm5公里，DN65mm3公里；架设入户支管道DN25mm4公里；新建蓄水池3座150m³；安装一户一表424户，含水表及入户管道</t>
  </si>
  <si>
    <t>（1）数量目标。新建农特产品流通交易中心数量≥583㎡；提升改造乡村旅游道路数量≥15公里；新建应急避难场所数量≥1100㎡；架设人畜饮水管网数量≥12公里；新建卫生公厕≥1座；按照人畜饮水一户一表数量≥424户。
（2）质量指标。项目（工程）验收合格率≥98%；项目工程质量保值率≥100%。
（3）时效指标。当年开工率≥100%；当年完成率≥100%。
（4）成本指标。工程建设造价低于当地平均标准的比例≥95%。
（5）经济效益指标。增加村集体经济收入≥20万元。
（6）社会效益指标。受益人口数≥569人。
（7）生态效益指标。项目实施周边生态环境保护率≥98%。
（8）满意度指标。项目区群众满意度≥96%。                                 （9）可持续影响指标。工程使用年限≥30年；项目后续运行发挥效益率≥95%。</t>
  </si>
  <si>
    <t>（2）质量指标。项目（工程）验收合格率≥98%；项目工程质量保值率≥100%。</t>
  </si>
  <si>
    <t>六</t>
  </si>
  <si>
    <t>水利发展</t>
  </si>
  <si>
    <t>（3）时效指标。当年开工率≥100%；当年完成率≥100%。</t>
  </si>
  <si>
    <t>沧源佤族自治县水务局2022年农村饮水工程维修养护项目</t>
  </si>
  <si>
    <t>沧源县</t>
  </si>
  <si>
    <t>芒卡镇、单甲乡、班老乡、班洪乡4个乡镇8个行政村总共10件工程，分别为班洪乡2件（公坎村1件、芒库村1件）；班老乡3件（班搞村2件、怕浪村1件）；单甲乡2件（安也村2件）；芒卡镇3件（湖广村1件、莱片村1件、芒岗村1件），通过新建、改造、联网、配套等工程性措施，确保所覆盖的3894人的饮水保证率、集中供水率、自来水普及率及水质达标率。项目总投资99万元。</t>
  </si>
  <si>
    <t>县水务局</t>
  </si>
  <si>
    <t>沧源佤族自治县水务局2022年山洪灾害防治非工程措施维修养护项目</t>
  </si>
  <si>
    <t>维护山洪灾害防治非工程措施县级预警系统平台设备1套，在全县10个乡镇39个行政村修复39个自动雨量、水位监测站，其中：岩帅镇5个站（公曼村坡塘寨站、安拐村安拐站、赛弄村小贺科站、新华村永不龙站、新寨村因永站）；勐省镇3个站（永让村永让站、满坎村贺科站、和平村拉勐河自动水位站）；糯良乡2个站（翁不老村翁不老站、怕拍村怕拍站）；单甲乡5个站（安也村安也站、帕结村帕结站、单甲村单甲站、永改村永改站、嘎多村东丁河水位站）；勐来乡6个站（民良村民良站、永安村永安站、公撒村上班佑站、拱弄村拱弄站、英格村英格站、勐董河勐来段水位站）；勐角乡3个站（芒公村芒公站、莲花塘村莲花塘站、糯掌河水位站）；勐董镇6个站（永和社区新寨站、永和站、永冷村羊冷站、白塔社区站、帕良村帕良站、勐董河芒蚌桥水位站）；班洪乡3个站（芒库村芒库站、公抗村法保站、富公村丙叶站）；班老乡2个站（帕浪村帕浪站、班搞村班搞站）；芒卡镇4个站（白岩村广哈站、南腊村田坝寨站、湖广村岩脚站、扣勐村邦别站），非工程措施维修养护覆盖服务人口8100人，项目计划投资27万元。</t>
  </si>
  <si>
    <t>沧源佤族自治县水务局2022年山洪灾害防治项目</t>
  </si>
  <si>
    <t>实施2022年度山洪灾害防治1个县、开展山洪沟治理1条（班老乡南乌河山洪沟治理工程），总项目投资476万元。</t>
  </si>
  <si>
    <t>沧源佤族自治县水务局2022年水资源管理项目</t>
  </si>
  <si>
    <t>1.达董水库水源地在线计量项目。为加强计划用水、定额用水、计量用水管理，计划补足沧源佤族自治县城乡供水有限公司建设达董水库取水口在线计量设施。由市水务局搭建在线监控平台，将达董水库计量数据接入平台，县水务局作为监管方获得账号密码，综合利用在线数据监管平台，日常监督、规范达董水库取用水。初步概算投资5万元。
2.沧源南华勐省糖业有限公司在线计量项目。由于糖业行业的季节性、生产用水循环利用的特殊性，在一定程度上糖业公司的取用水分析存在困难。计划在沧源南华勐省糖业有限公司取水口安装在线计量设施，将计量数据接入平台，企业与监管单位能够直观、清晰了解数据，一定程度推进企业优化生产工艺。优化工艺达到标准后，将以“以奖代补”的方式对企业给予奖励。初步概算投资5万元。</t>
  </si>
  <si>
    <t>沧源佤族自治县水务局2022年小型水库工程维修养护项目</t>
  </si>
  <si>
    <t>对全县20座小型水库进行维修养护。提高水库工程抵御自然灾害的能力，提高水库的蓄水能力，减轻受益区日趋紧张的用水矛盾，保证受益区群众的饮水安全；提高灌溉保证率，提高受益区群众的农业收成，增加当地农民收入，充分发挥水库工程效益，促进受益区国民经济的发展及社会的和谐发展。</t>
  </si>
  <si>
    <t>沧源佤族自治县水务局2022年节约用水项目</t>
  </si>
  <si>
    <t>1.节约用水宣传。计划拟定“世界水日、中国水周”宣传活动实施方案，在第三十届“世界水日”和第三十五届“中国水周”到来之际，为引导广大人民群众提高节水、保水意识，让节水理念深入人心，制作节水宣传小册子、附节水指南的笔记本、纸杯等多种载体进行发放。初步概算4万元。
2.节水型学校用水器具维护。严格执行我县节水型学校的创建程序和标准，对2021年度入选“节水型学校”的沧源佤族自治县国门小学进行老旧用水器具检查、维修、更换。初步概算5万元。
3.奖励节水先进单位、先进个人。计划拟定节约用水奖励办法，提高广大市民节约用水的可持续性。计划对节约用水工作中表现杰出的单位、个人进行奖励。初步概算1万元。</t>
  </si>
  <si>
    <t>七</t>
  </si>
  <si>
    <t>农田建设</t>
  </si>
  <si>
    <t>沧源佤族自治县2022年高标准农田建设项目</t>
  </si>
  <si>
    <t>岩帅镇</t>
  </si>
  <si>
    <t>建成高标准农田13400亩，其中新增高效节水灌溉面积2700亩，提升农田灌溉排水和节水能力；有效改善项目区农田基础设施条件，提升耕地质量，提高粮食综合生产能力。</t>
  </si>
  <si>
    <t>县农业农村局</t>
  </si>
  <si>
    <t>八</t>
  </si>
  <si>
    <t>林业草原生态保护恢复</t>
  </si>
  <si>
    <t>九</t>
  </si>
  <si>
    <t>农村环境整治</t>
  </si>
  <si>
    <t>十</t>
  </si>
  <si>
    <t>农村道路建设</t>
  </si>
  <si>
    <t>十一</t>
  </si>
  <si>
    <t>农村危房改造</t>
  </si>
  <si>
    <t>十二</t>
  </si>
  <si>
    <t>农业资源及生态保护</t>
  </si>
  <si>
    <t>十三</t>
  </si>
  <si>
    <t>监测帮扶对象公益性岗位</t>
  </si>
  <si>
    <r>
      <t>外出</t>
    </r>
    <r>
      <rPr>
        <sz val="10"/>
        <rFont val="方正仿宋_GBK"/>
        <family val="0"/>
      </rPr>
      <t>务工脱贫劳动力（含监测帮扶对象）稳定就业</t>
    </r>
  </si>
  <si>
    <t>雨露计划</t>
  </si>
  <si>
    <t>其他（当此项金额超过总额的5%时，各州（市）需审核是否存在分类错误情况。）</t>
  </si>
  <si>
    <t>沧源佤族自治县民族宗教事务局项目管理费</t>
  </si>
  <si>
    <t>项目管理费</t>
  </si>
  <si>
    <t>项目（工程）验收合格率100%。</t>
  </si>
  <si>
    <t>县民族宗教事务局</t>
  </si>
  <si>
    <t>填表说明：1.综合类项目归类以资金投入占比较大的项目类型填列。</t>
  </si>
  <si>
    <t>2.不能新增项目类型。确实无法分类的填到十三项第4小项中。</t>
  </si>
  <si>
    <t>附表4</t>
  </si>
  <si>
    <t>沧源佤族自治县整合方案项目类型投入情况统计表</t>
  </si>
  <si>
    <t>项目类别</t>
  </si>
  <si>
    <t>整合财政涉农资金投入（万元）</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</si>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</sst>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0"/>
    </font>
    <font>
      <b/>
      <sz val="16"/>
      <color indexed="8"/>
      <name val="方正仿宋_GBK"/>
      <family val="0"/>
    </font>
    <font>
      <b/>
      <sz val="16"/>
      <color indexed="8"/>
      <name val="宋体"/>
      <family val="0"/>
    </font>
    <font>
      <b/>
      <sz val="10"/>
      <color indexed="8"/>
      <name val="方正仿宋_GBK"/>
      <family val="0"/>
    </font>
    <font>
      <sz val="10"/>
      <color indexed="8"/>
      <name val="方正仿宋_GBK"/>
      <family val="0"/>
    </font>
    <font>
      <sz val="11"/>
      <color indexed="8"/>
      <name val="宋体"/>
      <family val="0"/>
    </font>
    <font>
      <b/>
      <sz val="20"/>
      <color indexed="8"/>
      <name val="方正小标宋简体"/>
      <family val="0"/>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0"/>
    </font>
    <font>
      <b/>
      <sz val="20"/>
      <name val="方正小标宋简体"/>
      <family val="0"/>
    </font>
    <font>
      <sz val="10"/>
      <name val="Arial"/>
      <family val="2"/>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0"/>
      <name val="方正仿宋_GBK"/>
      <family val="0"/>
    </font>
    <font>
      <b/>
      <u val="single"/>
      <sz val="20"/>
      <color rgb="FF000000"/>
      <name val="方正小标宋简体"/>
      <family val="0"/>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12" fillId="6" borderId="2" applyNumberFormat="0" applyFont="0" applyAlignment="0" applyProtection="0"/>
    <xf numFmtId="0" fontId="25" fillId="3"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12" fillId="0" borderId="0" applyProtection="0">
      <alignment vertical="center"/>
    </xf>
    <xf numFmtId="0" fontId="36"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3" applyNumberFormat="0" applyFill="0" applyAlignment="0" applyProtection="0"/>
    <xf numFmtId="0" fontId="25" fillId="7" borderId="0" applyNumberFormat="0" applyBorder="0" applyAlignment="0" applyProtection="0"/>
    <xf numFmtId="0" fontId="30" fillId="0" borderId="4" applyNumberFormat="0" applyFill="0" applyAlignment="0" applyProtection="0"/>
    <xf numFmtId="0" fontId="25" fillId="3" borderId="0" applyNumberFormat="0" applyBorder="0" applyAlignment="0" applyProtection="0"/>
    <xf numFmtId="0" fontId="34" fillId="2" borderId="5" applyNumberFormat="0" applyAlignment="0" applyProtection="0"/>
    <xf numFmtId="0" fontId="33" fillId="2" borderId="1" applyNumberFormat="0" applyAlignment="0" applyProtection="0"/>
    <xf numFmtId="0" fontId="26" fillId="8" borderId="6" applyNumberFormat="0" applyAlignment="0" applyProtection="0"/>
    <xf numFmtId="0" fontId="12" fillId="9" borderId="0" applyNumberFormat="0" applyBorder="0" applyAlignment="0" applyProtection="0"/>
    <xf numFmtId="0" fontId="25" fillId="10" borderId="0" applyNumberFormat="0" applyBorder="0" applyAlignment="0" applyProtection="0"/>
    <xf numFmtId="0" fontId="41" fillId="0" borderId="7" applyNumberFormat="0" applyFill="0" applyAlignment="0" applyProtection="0"/>
    <xf numFmtId="0" fontId="17" fillId="0" borderId="8" applyNumberFormat="0" applyFill="0" applyAlignment="0" applyProtection="0"/>
    <xf numFmtId="0" fontId="40" fillId="9" borderId="0" applyNumberFormat="0" applyBorder="0" applyAlignment="0" applyProtection="0"/>
    <xf numFmtId="0" fontId="38" fillId="11" borderId="0" applyNumberFormat="0" applyBorder="0" applyAlignment="0" applyProtection="0"/>
    <xf numFmtId="0" fontId="12" fillId="12" borderId="0" applyNumberFormat="0" applyBorder="0" applyAlignment="0" applyProtection="0"/>
    <xf numFmtId="0" fontId="25"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5" fillId="8" borderId="0" applyNumberFormat="0" applyBorder="0" applyAlignment="0" applyProtection="0"/>
    <xf numFmtId="0" fontId="12" fillId="0" borderId="0" applyProtection="0">
      <alignment vertical="center"/>
    </xf>
    <xf numFmtId="0" fontId="25"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5"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2" fillId="4" borderId="0" applyNumberFormat="0" applyBorder="0" applyAlignment="0" applyProtection="0"/>
    <xf numFmtId="0" fontId="25" fillId="4" borderId="0" applyNumberFormat="0" applyBorder="0" applyAlignment="0" applyProtection="0"/>
    <xf numFmtId="0" fontId="0" fillId="0" borderId="0">
      <alignment vertical="center"/>
      <protection/>
    </xf>
    <xf numFmtId="0" fontId="24" fillId="0" borderId="0">
      <alignment/>
      <protection/>
    </xf>
    <xf numFmtId="0" fontId="0" fillId="0" borderId="0">
      <alignment/>
      <protection/>
    </xf>
    <xf numFmtId="0" fontId="0" fillId="0" borderId="0">
      <alignment vertical="center"/>
      <protection/>
    </xf>
  </cellStyleXfs>
  <cellXfs count="11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left" vertical="center"/>
    </xf>
    <xf numFmtId="0" fontId="43"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4" fillId="0" borderId="9" xfId="0" applyFont="1" applyFill="1" applyBorder="1" applyAlignment="1">
      <alignment vertical="center"/>
    </xf>
    <xf numFmtId="0" fontId="10" fillId="0" borderId="9" xfId="0"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1" fillId="0" borderId="9" xfId="0" applyNumberFormat="1" applyFont="1" applyFill="1" applyBorder="1" applyAlignment="1">
      <alignment horizontal="center" vertical="center" wrapText="1"/>
    </xf>
    <xf numFmtId="0" fontId="12"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13" fillId="0" borderId="0" xfId="0" applyFont="1" applyFill="1" applyAlignment="1">
      <alignment horizontal="center"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4" fontId="11" fillId="0" borderId="0" xfId="0" applyNumberFormat="1" applyFont="1" applyFill="1" applyAlignment="1">
      <alignment horizontal="center" vertical="center"/>
    </xf>
    <xf numFmtId="0" fontId="11"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vertical="center"/>
    </xf>
    <xf numFmtId="0" fontId="14" fillId="0" borderId="0" xfId="0" applyFont="1"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5" fillId="0" borderId="0" xfId="0" applyFont="1" applyFill="1" applyAlignment="1">
      <alignment horizontal="justify" vertical="center"/>
    </xf>
    <xf numFmtId="0" fontId="12" fillId="0" borderId="0" xfId="0" applyFont="1" applyFill="1" applyAlignment="1">
      <alignment vertical="center"/>
    </xf>
    <xf numFmtId="0" fontId="4" fillId="0" borderId="0" xfId="0" applyFont="1" applyFill="1" applyAlignment="1">
      <alignment horizontal="right" vertical="center"/>
    </xf>
    <xf numFmtId="0" fontId="0" fillId="0" borderId="9" xfId="0" applyFill="1" applyBorder="1" applyAlignment="1">
      <alignment horizontal="center" vertical="center"/>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7" fillId="0" borderId="9" xfId="56" applyNumberFormat="1" applyFont="1" applyFill="1" applyBorder="1" applyAlignment="1" applyProtection="1">
      <alignment horizontal="center" vertical="center" wrapText="1"/>
      <protection/>
    </xf>
    <xf numFmtId="0" fontId="18" fillId="0" borderId="9" xfId="61" applyNumberFormat="1" applyFont="1" applyFill="1" applyBorder="1" applyAlignment="1" applyProtection="1">
      <alignment horizontal="center" vertical="center" wrapText="1"/>
      <protection/>
    </xf>
    <xf numFmtId="0" fontId="19" fillId="0" borderId="9" xfId="61" applyNumberFormat="1" applyFont="1" applyFill="1" applyBorder="1" applyAlignment="1" applyProtection="1">
      <alignment horizontal="center" vertical="center" wrapText="1"/>
      <protection/>
    </xf>
    <xf numFmtId="0" fontId="1" fillId="0" borderId="9" xfId="61" applyNumberFormat="1" applyFont="1" applyFill="1" applyBorder="1" applyAlignment="1" applyProtection="1">
      <alignment horizontal="left" vertical="center" wrapText="1"/>
      <protection/>
    </xf>
    <xf numFmtId="43"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20" fillId="0" borderId="24" xfId="61" applyNumberFormat="1" applyFont="1" applyFill="1" applyBorder="1" applyAlignment="1" applyProtection="1">
      <alignment vertical="center" wrapText="1"/>
      <protection/>
    </xf>
    <xf numFmtId="0" fontId="20" fillId="0" borderId="17" xfId="61" applyNumberFormat="1" applyFont="1" applyFill="1" applyBorder="1" applyAlignment="1" applyProtection="1">
      <alignment vertical="center" wrapText="1"/>
      <protection/>
    </xf>
    <xf numFmtId="0" fontId="20" fillId="0" borderId="18" xfId="61" applyNumberFormat="1" applyFont="1" applyFill="1" applyBorder="1" applyAlignment="1" applyProtection="1">
      <alignment vertical="center" wrapText="1"/>
      <protection/>
    </xf>
    <xf numFmtId="0" fontId="20" fillId="0" borderId="24" xfId="61" applyNumberFormat="1" applyFont="1" applyFill="1" applyBorder="1" applyAlignment="1" applyProtection="1">
      <alignment horizontal="left" vertical="center" wrapText="1"/>
      <protection/>
    </xf>
    <xf numFmtId="0" fontId="20" fillId="0" borderId="17" xfId="61" applyNumberFormat="1" applyFont="1" applyFill="1" applyBorder="1" applyAlignment="1" applyProtection="1">
      <alignment horizontal="left" vertical="center" wrapText="1"/>
      <protection/>
    </xf>
    <xf numFmtId="0" fontId="20" fillId="0" borderId="18" xfId="61" applyNumberFormat="1" applyFont="1" applyFill="1" applyBorder="1" applyAlignment="1" applyProtection="1">
      <alignment horizontal="left" vertical="center" wrapText="1"/>
      <protection/>
    </xf>
    <xf numFmtId="0" fontId="20" fillId="0" borderId="9" xfId="61" applyNumberFormat="1" applyFont="1" applyFill="1" applyBorder="1" applyAlignment="1" applyProtection="1">
      <alignment horizontal="left" vertical="center" wrapText="1"/>
      <protection/>
    </xf>
    <xf numFmtId="43" fontId="4" fillId="0" borderId="9" xfId="0" applyNumberFormat="1" applyFont="1" applyFill="1" applyBorder="1" applyAlignment="1">
      <alignment horizontal="justify" vertical="center" wrapText="1"/>
    </xf>
    <xf numFmtId="0" fontId="4" fillId="0" borderId="9" xfId="0" applyFont="1" applyFill="1" applyBorder="1" applyAlignment="1">
      <alignment horizontal="justify" vertical="center" wrapText="1"/>
    </xf>
    <xf numFmtId="0" fontId="19" fillId="0" borderId="9" xfId="61" applyNumberFormat="1" applyFont="1" applyFill="1" applyBorder="1" applyAlignment="1" applyProtection="1">
      <alignment vertical="center" wrapText="1"/>
      <protection/>
    </xf>
    <xf numFmtId="0" fontId="1" fillId="0" borderId="24" xfId="61" applyNumberFormat="1" applyFont="1" applyFill="1" applyBorder="1" applyAlignment="1" applyProtection="1">
      <alignment vertical="center" wrapText="1"/>
      <protection/>
    </xf>
    <xf numFmtId="0" fontId="1" fillId="0" borderId="17" xfId="61" applyNumberFormat="1" applyFont="1" applyFill="1" applyBorder="1" applyAlignment="1" applyProtection="1">
      <alignment vertical="center" wrapText="1"/>
      <protection/>
    </xf>
    <xf numFmtId="0" fontId="1" fillId="0" borderId="18" xfId="61" applyNumberFormat="1" applyFont="1" applyFill="1" applyBorder="1" applyAlignment="1" applyProtection="1">
      <alignment vertical="center" wrapText="1"/>
      <protection/>
    </xf>
    <xf numFmtId="0" fontId="4" fillId="0" borderId="9" xfId="0" applyNumberFormat="1" applyFont="1" applyFill="1" applyBorder="1" applyAlignment="1">
      <alignment horizontal="justify" vertical="center" wrapText="1"/>
    </xf>
    <xf numFmtId="0" fontId="19" fillId="0" borderId="9" xfId="61" applyNumberFormat="1" applyFont="1" applyFill="1" applyBorder="1" applyAlignment="1" applyProtection="1">
      <alignment horizontal="left" vertical="center" wrapText="1"/>
      <protection/>
    </xf>
    <xf numFmtId="0" fontId="44" fillId="0" borderId="24" xfId="0" applyFont="1" applyFill="1" applyBorder="1" applyAlignment="1" applyProtection="1">
      <alignment horizontal="left" vertical="center" wrapText="1"/>
      <protection/>
    </xf>
    <xf numFmtId="0" fontId="44" fillId="0" borderId="17" xfId="0" applyFont="1" applyFill="1" applyBorder="1" applyAlignment="1" applyProtection="1">
      <alignment horizontal="left" vertical="center" wrapText="1"/>
      <protection/>
    </xf>
    <xf numFmtId="0" fontId="44" fillId="0" borderId="18" xfId="0" applyFont="1" applyFill="1" applyBorder="1" applyAlignment="1" applyProtection="1">
      <alignment horizontal="left" vertical="center" wrapText="1"/>
      <protection/>
    </xf>
    <xf numFmtId="0" fontId="4" fillId="0" borderId="9" xfId="0" applyFont="1" applyFill="1" applyBorder="1" applyAlignment="1">
      <alignment horizontal="left" vertical="center" wrapText="1"/>
    </xf>
    <xf numFmtId="0" fontId="17" fillId="0" borderId="9" xfId="56" applyNumberFormat="1" applyFont="1" applyFill="1" applyBorder="1" applyAlignment="1" applyProtection="1">
      <alignment horizontal="left" vertical="center" wrapText="1"/>
      <protection/>
    </xf>
    <xf numFmtId="0" fontId="16" fillId="0" borderId="9" xfId="0" applyFont="1" applyFill="1" applyBorder="1" applyAlignment="1">
      <alignment horizontal="justify" vertical="center" wrapText="1"/>
    </xf>
    <xf numFmtId="0" fontId="12" fillId="0" borderId="24" xfId="56" applyNumberFormat="1" applyFont="1" applyFill="1" applyBorder="1" applyAlignment="1" applyProtection="1">
      <alignment horizontal="left" vertical="center" wrapText="1"/>
      <protection/>
    </xf>
    <xf numFmtId="0" fontId="12" fillId="0" borderId="17" xfId="56" applyNumberFormat="1" applyFont="1" applyFill="1" applyBorder="1" applyAlignment="1" applyProtection="1">
      <alignment horizontal="left" vertical="center" wrapText="1"/>
      <protection/>
    </xf>
    <xf numFmtId="0" fontId="12" fillId="0" borderId="18" xfId="56" applyNumberFormat="1" applyFont="1" applyFill="1" applyBorder="1" applyAlignment="1" applyProtection="1">
      <alignment horizontal="left" vertical="center" wrapText="1"/>
      <protection/>
    </xf>
    <xf numFmtId="0" fontId="4" fillId="0" borderId="2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43" fontId="0" fillId="0" borderId="0" xfId="0" applyNumberFormat="1" applyFill="1" applyAlignment="1">
      <alignment vertical="center"/>
    </xf>
    <xf numFmtId="0" fontId="20" fillId="0" borderId="0" xfId="0" applyFont="1" applyFill="1" applyAlignment="1">
      <alignment horizontal="center" vertical="center" wrapText="1"/>
    </xf>
    <xf numFmtId="177" fontId="20" fillId="0" borderId="0" xfId="0" applyNumberFormat="1" applyFont="1" applyFill="1" applyAlignment="1">
      <alignment horizontal="center" vertical="center" wrapText="1"/>
    </xf>
    <xf numFmtId="177" fontId="0" fillId="0" borderId="0" xfId="0" applyNumberFormat="1" applyFill="1" applyAlignment="1">
      <alignment vertical="center"/>
    </xf>
    <xf numFmtId="0" fontId="21" fillId="0" borderId="0" xfId="0" applyFont="1" applyFill="1" applyAlignment="1">
      <alignment vertical="center"/>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vertical="center"/>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xf>
    <xf numFmtId="0" fontId="20" fillId="0" borderId="9" xfId="0" applyNumberFormat="1"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Sheet4" xfId="69"/>
    <cellStyle name="常规_Sheet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tabSelected="1" zoomScaleSheetLayoutView="100" workbookViewId="0" topLeftCell="A1">
      <selection activeCell="A30" sqref="A30"/>
    </sheetView>
  </sheetViews>
  <sheetFormatPr defaultColWidth="9.00390625" defaultRowHeight="14.25"/>
  <cols>
    <col min="1" max="1" width="77.125" style="5" customWidth="1"/>
    <col min="2" max="2" width="11.25390625" style="5" customWidth="1"/>
    <col min="3" max="3" width="23.75390625" style="5" customWidth="1"/>
    <col min="4" max="4" width="9.00390625" style="50" customWidth="1"/>
    <col min="5" max="16384" width="9.00390625" style="5" customWidth="1"/>
  </cols>
  <sheetData>
    <row r="1" spans="1:3" ht="18.75">
      <c r="A1" s="112" t="s">
        <v>0</v>
      </c>
      <c r="B1" s="50"/>
      <c r="C1" s="50"/>
    </row>
    <row r="2" spans="1:4" s="47" customFormat="1" ht="27">
      <c r="A2" s="113" t="s">
        <v>1</v>
      </c>
      <c r="B2" s="114"/>
      <c r="C2" s="114"/>
      <c r="D2" s="115"/>
    </row>
    <row r="3" spans="1:3" ht="25.5" customHeight="1">
      <c r="A3" s="116" t="s">
        <v>2</v>
      </c>
      <c r="B3" s="116" t="s">
        <v>3</v>
      </c>
      <c r="C3" s="116" t="s">
        <v>4</v>
      </c>
    </row>
    <row r="4" spans="1:3" ht="25.5" customHeight="1">
      <c r="A4" s="117" t="s">
        <v>5</v>
      </c>
      <c r="B4" s="116" t="s">
        <v>6</v>
      </c>
      <c r="C4" s="116" t="s">
        <v>6</v>
      </c>
    </row>
    <row r="5" spans="1:3" ht="25.5" customHeight="1">
      <c r="A5" s="117" t="s">
        <v>7</v>
      </c>
      <c r="B5" s="116" t="s">
        <v>8</v>
      </c>
      <c r="C5" s="118" t="s">
        <v>9</v>
      </c>
    </row>
    <row r="6" spans="1:3" ht="25.5" customHeight="1">
      <c r="A6" s="117" t="s">
        <v>10</v>
      </c>
      <c r="B6" s="116" t="s">
        <v>8</v>
      </c>
      <c r="C6" s="118" t="s">
        <v>11</v>
      </c>
    </row>
    <row r="7" spans="1:3" ht="25.5" customHeight="1">
      <c r="A7" s="117" t="s">
        <v>12</v>
      </c>
      <c r="B7" s="116" t="s">
        <v>13</v>
      </c>
      <c r="C7" s="116">
        <v>61089</v>
      </c>
    </row>
    <row r="8" spans="1:3" ht="25.5" customHeight="1">
      <c r="A8" s="117" t="s">
        <v>14</v>
      </c>
      <c r="B8" s="116" t="s">
        <v>13</v>
      </c>
      <c r="C8" s="116">
        <v>45182</v>
      </c>
    </row>
    <row r="9" spans="1:3" ht="25.5" customHeight="1">
      <c r="A9" s="117" t="s">
        <v>15</v>
      </c>
      <c r="B9" s="116" t="s">
        <v>16</v>
      </c>
      <c r="C9" s="116">
        <v>172495</v>
      </c>
    </row>
    <row r="10" spans="1:3" ht="25.5" customHeight="1">
      <c r="A10" s="117" t="s">
        <v>17</v>
      </c>
      <c r="B10" s="116" t="s">
        <v>16</v>
      </c>
      <c r="C10" s="116">
        <v>131378</v>
      </c>
    </row>
    <row r="11" spans="1:3" ht="25.5" customHeight="1">
      <c r="A11" s="117" t="s">
        <v>18</v>
      </c>
      <c r="B11" s="116" t="s">
        <v>19</v>
      </c>
      <c r="C11" s="116">
        <v>13692</v>
      </c>
    </row>
    <row r="12" spans="1:3" ht="25.5" customHeight="1">
      <c r="A12" s="117" t="s">
        <v>20</v>
      </c>
      <c r="B12" s="116" t="s">
        <v>21</v>
      </c>
      <c r="C12" s="116">
        <v>49321</v>
      </c>
    </row>
    <row r="13" spans="1:3" ht="25.5" customHeight="1">
      <c r="A13" s="117" t="s">
        <v>22</v>
      </c>
      <c r="B13" s="116" t="s">
        <v>21</v>
      </c>
      <c r="C13" s="116">
        <v>36004.63</v>
      </c>
    </row>
    <row r="14" spans="1:3" ht="25.5" customHeight="1">
      <c r="A14" s="117" t="s">
        <v>23</v>
      </c>
      <c r="B14" s="116" t="s">
        <v>21</v>
      </c>
      <c r="C14" s="116">
        <v>164418</v>
      </c>
    </row>
    <row r="15" spans="1:3" ht="25.5" customHeight="1">
      <c r="A15" s="117" t="s">
        <v>24</v>
      </c>
      <c r="B15" s="116" t="s">
        <v>21</v>
      </c>
      <c r="C15" s="116">
        <v>2064</v>
      </c>
    </row>
    <row r="16" spans="1:3" ht="25.5" customHeight="1">
      <c r="A16" s="117" t="s">
        <v>25</v>
      </c>
      <c r="B16" s="116" t="s">
        <v>21</v>
      </c>
      <c r="C16" s="116">
        <v>36004.63</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SheetLayoutView="100" workbookViewId="0" topLeftCell="A22">
      <selection activeCell="L12" sqref="L12"/>
    </sheetView>
  </sheetViews>
  <sheetFormatPr defaultColWidth="9.00390625" defaultRowHeight="14.25"/>
  <cols>
    <col min="1" max="1" width="3.875" style="5" customWidth="1"/>
    <col min="2" max="2" width="9.125" style="5" customWidth="1"/>
    <col min="3" max="3" width="9.50390625" style="5" customWidth="1"/>
    <col min="4" max="4" width="5.50390625" style="5" customWidth="1"/>
    <col min="5" max="5" width="11.00390625" style="5" customWidth="1"/>
    <col min="6" max="6" width="10.75390625" style="50" customWidth="1"/>
    <col min="7" max="7" width="11.625" style="5" customWidth="1"/>
    <col min="8" max="8" width="14.25390625" style="5" customWidth="1"/>
    <col min="9" max="9" width="8.25390625" style="5" customWidth="1"/>
    <col min="10" max="10" width="6.875" style="5" customWidth="1"/>
    <col min="11" max="11" width="6.75390625" style="5" customWidth="1"/>
    <col min="12" max="12" width="15.875" style="5" customWidth="1"/>
    <col min="13" max="16384" width="9.00390625" style="5" customWidth="1"/>
  </cols>
  <sheetData>
    <row r="1" spans="2:11" s="46" customFormat="1" ht="18.75">
      <c r="B1" s="51" t="s">
        <v>26</v>
      </c>
      <c r="C1" s="51"/>
      <c r="D1" s="51"/>
      <c r="E1" s="51"/>
      <c r="F1" s="52"/>
      <c r="G1" s="52"/>
      <c r="H1" s="52"/>
      <c r="I1" s="52"/>
      <c r="J1" s="52"/>
      <c r="K1" s="52"/>
    </row>
    <row r="2" spans="2:11" s="47" customFormat="1" ht="21" customHeight="1">
      <c r="B2" s="7" t="s">
        <v>27</v>
      </c>
      <c r="C2" s="20"/>
      <c r="D2" s="20"/>
      <c r="E2" s="20"/>
      <c r="F2" s="20"/>
      <c r="G2" s="20"/>
      <c r="H2" s="20"/>
      <c r="I2" s="20"/>
      <c r="J2" s="20"/>
      <c r="K2" s="20"/>
    </row>
    <row r="3" spans="1:11" ht="13.5" customHeight="1">
      <c r="A3" s="53" t="s">
        <v>28</v>
      </c>
      <c r="B3" s="53"/>
      <c r="C3" s="53"/>
      <c r="D3" s="53"/>
      <c r="E3" s="53"/>
      <c r="F3" s="53"/>
      <c r="G3" s="53"/>
      <c r="H3" s="53"/>
      <c r="I3" s="53"/>
      <c r="J3" s="53"/>
      <c r="K3" s="53"/>
    </row>
    <row r="4" spans="1:11" ht="26.25" customHeight="1">
      <c r="A4" s="54" t="s">
        <v>29</v>
      </c>
      <c r="B4" s="55" t="s">
        <v>30</v>
      </c>
      <c r="C4" s="56"/>
      <c r="D4" s="56"/>
      <c r="E4" s="57"/>
      <c r="F4" s="58" t="s">
        <v>31</v>
      </c>
      <c r="G4" s="58"/>
      <c r="H4" s="58" t="s">
        <v>32</v>
      </c>
      <c r="I4" s="58"/>
      <c r="J4" s="58"/>
      <c r="K4" s="58"/>
    </row>
    <row r="5" spans="1:11" ht="30.75" customHeight="1">
      <c r="A5" s="54"/>
      <c r="B5" s="59"/>
      <c r="C5" s="60"/>
      <c r="D5" s="60"/>
      <c r="E5" s="61"/>
      <c r="F5" s="58" t="s">
        <v>33</v>
      </c>
      <c r="G5" s="58" t="s">
        <v>34</v>
      </c>
      <c r="H5" s="58" t="s">
        <v>35</v>
      </c>
      <c r="I5" s="58" t="s">
        <v>36</v>
      </c>
      <c r="J5" s="58" t="s">
        <v>37</v>
      </c>
      <c r="K5" s="58" t="s">
        <v>38</v>
      </c>
    </row>
    <row r="6" spans="1:12" ht="21" customHeight="1">
      <c r="A6" s="62" t="s">
        <v>39</v>
      </c>
      <c r="B6" s="63"/>
      <c r="C6" s="63"/>
      <c r="D6" s="63"/>
      <c r="E6" s="64"/>
      <c r="F6" s="65">
        <f aca="true" t="shared" si="0" ref="F6:K6">F7+F25+F33+F37</f>
        <v>39752.340000000004</v>
      </c>
      <c r="G6" s="65">
        <f t="shared" si="0"/>
        <v>36004.63</v>
      </c>
      <c r="H6" s="65">
        <f t="shared" si="0"/>
        <v>19553.76</v>
      </c>
      <c r="I6" s="65">
        <f t="shared" si="0"/>
        <v>18250.96</v>
      </c>
      <c r="J6" s="65"/>
      <c r="K6" s="65"/>
      <c r="L6" s="108"/>
    </row>
    <row r="7" spans="1:13" ht="24" customHeight="1">
      <c r="A7" s="66" t="s">
        <v>40</v>
      </c>
      <c r="B7" s="67" t="s">
        <v>41</v>
      </c>
      <c r="C7" s="67"/>
      <c r="D7" s="67"/>
      <c r="E7" s="67"/>
      <c r="F7" s="65">
        <f aca="true" t="shared" si="1" ref="F7:K7">SUM(F8:F24)</f>
        <v>34050.91</v>
      </c>
      <c r="G7" s="65">
        <f t="shared" si="1"/>
        <v>30376.129999999997</v>
      </c>
      <c r="H7" s="65">
        <f t="shared" si="1"/>
        <v>19553.76</v>
      </c>
      <c r="I7" s="65">
        <f t="shared" si="1"/>
        <v>18250.96</v>
      </c>
      <c r="J7" s="65"/>
      <c r="K7" s="65"/>
      <c r="M7" s="109"/>
    </row>
    <row r="8" spans="1:13" ht="24" customHeight="1">
      <c r="A8" s="68">
        <v>1</v>
      </c>
      <c r="B8" s="69" t="s">
        <v>42</v>
      </c>
      <c r="C8" s="69"/>
      <c r="D8" s="69"/>
      <c r="E8" s="69"/>
      <c r="F8" s="70">
        <v>8965</v>
      </c>
      <c r="G8" s="70">
        <v>8965</v>
      </c>
      <c r="H8" s="71">
        <v>16272</v>
      </c>
      <c r="I8" s="65">
        <v>16272</v>
      </c>
      <c r="J8" s="65"/>
      <c r="K8" s="65"/>
      <c r="M8" s="109"/>
    </row>
    <row r="9" spans="1:14" ht="24" customHeight="1">
      <c r="A9" s="68">
        <v>2</v>
      </c>
      <c r="B9" s="69" t="s">
        <v>43</v>
      </c>
      <c r="C9" s="69"/>
      <c r="D9" s="69"/>
      <c r="E9" s="69"/>
      <c r="F9" s="70">
        <v>440</v>
      </c>
      <c r="G9" s="70">
        <v>440</v>
      </c>
      <c r="H9" s="71">
        <v>747</v>
      </c>
      <c r="I9" s="65">
        <v>747</v>
      </c>
      <c r="J9" s="65"/>
      <c r="K9" s="65"/>
      <c r="M9" s="110"/>
      <c r="N9" s="111"/>
    </row>
    <row r="10" spans="1:13" ht="51.75" customHeight="1">
      <c r="A10" s="68">
        <v>3</v>
      </c>
      <c r="B10" s="72" t="s">
        <v>44</v>
      </c>
      <c r="C10" s="73"/>
      <c r="D10" s="73"/>
      <c r="E10" s="74"/>
      <c r="F10" s="70">
        <v>666</v>
      </c>
      <c r="G10" s="70">
        <v>666</v>
      </c>
      <c r="H10" s="71"/>
      <c r="I10" s="65"/>
      <c r="J10" s="65"/>
      <c r="K10" s="65"/>
      <c r="M10" s="109"/>
    </row>
    <row r="11" spans="1:13" ht="31.5" customHeight="1">
      <c r="A11" s="68">
        <v>4</v>
      </c>
      <c r="B11" s="75" t="s">
        <v>45</v>
      </c>
      <c r="C11" s="76"/>
      <c r="D11" s="76"/>
      <c r="E11" s="77"/>
      <c r="F11" s="70">
        <v>1269.08</v>
      </c>
      <c r="G11" s="70">
        <v>1279.8</v>
      </c>
      <c r="H11" s="71">
        <v>544.8</v>
      </c>
      <c r="I11" s="65"/>
      <c r="J11" s="65"/>
      <c r="K11" s="65"/>
      <c r="M11" s="109"/>
    </row>
    <row r="12" spans="1:13" ht="24" customHeight="1">
      <c r="A12" s="68">
        <v>5</v>
      </c>
      <c r="B12" s="69" t="s">
        <v>46</v>
      </c>
      <c r="C12" s="69"/>
      <c r="D12" s="69"/>
      <c r="E12" s="69"/>
      <c r="F12" s="70">
        <v>430.05</v>
      </c>
      <c r="G12" s="70">
        <v>430.05</v>
      </c>
      <c r="H12" s="71">
        <v>1231.96</v>
      </c>
      <c r="I12" s="65">
        <v>1231.96</v>
      </c>
      <c r="J12" s="65"/>
      <c r="K12" s="65"/>
      <c r="M12" s="109"/>
    </row>
    <row r="13" spans="1:13" ht="24" customHeight="1">
      <c r="A13" s="68">
        <v>6</v>
      </c>
      <c r="B13" s="69" t="s">
        <v>47</v>
      </c>
      <c r="C13" s="69"/>
      <c r="D13" s="69"/>
      <c r="E13" s="69"/>
      <c r="F13" s="70">
        <v>1021.16</v>
      </c>
      <c r="G13" s="70">
        <v>1021.16</v>
      </c>
      <c r="H13" s="71">
        <v>738</v>
      </c>
      <c r="I13" s="65"/>
      <c r="J13" s="65"/>
      <c r="K13" s="65"/>
      <c r="M13" s="109"/>
    </row>
    <row r="14" spans="1:13" ht="36" customHeight="1">
      <c r="A14" s="68">
        <v>7</v>
      </c>
      <c r="B14" s="69" t="s">
        <v>48</v>
      </c>
      <c r="C14" s="69"/>
      <c r="D14" s="69"/>
      <c r="E14" s="69"/>
      <c r="F14" s="70">
        <v>13.5</v>
      </c>
      <c r="G14" s="65">
        <v>0</v>
      </c>
      <c r="H14" s="65">
        <v>20</v>
      </c>
      <c r="I14" s="65"/>
      <c r="J14" s="65"/>
      <c r="K14" s="65"/>
      <c r="M14" s="109"/>
    </row>
    <row r="15" spans="1:13" ht="24" customHeight="1">
      <c r="A15" s="68">
        <v>8</v>
      </c>
      <c r="B15" s="69" t="s">
        <v>49</v>
      </c>
      <c r="C15" s="69"/>
      <c r="D15" s="69"/>
      <c r="E15" s="69"/>
      <c r="F15" s="70">
        <v>1400</v>
      </c>
      <c r="G15" s="65">
        <v>0</v>
      </c>
      <c r="H15" s="65"/>
      <c r="I15" s="65"/>
      <c r="J15" s="65"/>
      <c r="K15" s="65"/>
      <c r="M15" s="109"/>
    </row>
    <row r="16" spans="1:13" ht="31.5" customHeight="1">
      <c r="A16" s="68">
        <v>9</v>
      </c>
      <c r="B16" s="78" t="s">
        <v>50</v>
      </c>
      <c r="C16" s="78"/>
      <c r="D16" s="78"/>
      <c r="E16" s="78"/>
      <c r="F16" s="70">
        <v>1572</v>
      </c>
      <c r="G16" s="65">
        <v>0</v>
      </c>
      <c r="H16" s="65"/>
      <c r="I16" s="65"/>
      <c r="J16" s="65"/>
      <c r="K16" s="65"/>
      <c r="M16" s="109"/>
    </row>
    <row r="17" spans="1:11" ht="24" customHeight="1">
      <c r="A17" s="68">
        <v>10</v>
      </c>
      <c r="B17" s="69" t="s">
        <v>51</v>
      </c>
      <c r="C17" s="69"/>
      <c r="D17" s="69"/>
      <c r="E17" s="69"/>
      <c r="F17" s="79">
        <v>7008.12</v>
      </c>
      <c r="G17" s="79">
        <v>7008.12</v>
      </c>
      <c r="H17" s="80"/>
      <c r="I17" s="80"/>
      <c r="J17" s="80"/>
      <c r="K17" s="65"/>
    </row>
    <row r="18" spans="1:11" ht="24" customHeight="1">
      <c r="A18" s="68">
        <v>11</v>
      </c>
      <c r="B18" s="69" t="s">
        <v>52</v>
      </c>
      <c r="C18" s="69"/>
      <c r="D18" s="69"/>
      <c r="E18" s="69"/>
      <c r="F18" s="80">
        <v>0</v>
      </c>
      <c r="G18" s="80">
        <v>0</v>
      </c>
      <c r="H18" s="80"/>
      <c r="I18" s="80"/>
      <c r="J18" s="80"/>
      <c r="K18" s="65"/>
    </row>
    <row r="19" spans="1:11" ht="24" customHeight="1">
      <c r="A19" s="68">
        <v>12</v>
      </c>
      <c r="B19" s="69" t="s">
        <v>53</v>
      </c>
      <c r="C19" s="69"/>
      <c r="D19" s="69"/>
      <c r="E19" s="69"/>
      <c r="F19" s="80"/>
      <c r="G19" s="80"/>
      <c r="H19" s="80"/>
      <c r="I19" s="80"/>
      <c r="J19" s="80"/>
      <c r="K19" s="65"/>
    </row>
    <row r="20" spans="1:11" ht="24" customHeight="1">
      <c r="A20" s="68">
        <v>13</v>
      </c>
      <c r="B20" s="69" t="s">
        <v>54</v>
      </c>
      <c r="C20" s="69"/>
      <c r="D20" s="69"/>
      <c r="E20" s="69"/>
      <c r="F20" s="80"/>
      <c r="G20" s="80"/>
      <c r="H20" s="80"/>
      <c r="I20" s="80"/>
      <c r="J20" s="80"/>
      <c r="K20" s="65"/>
    </row>
    <row r="21" spans="1:11" ht="39.75" customHeight="1">
      <c r="A21" s="68">
        <v>14</v>
      </c>
      <c r="B21" s="69" t="s">
        <v>55</v>
      </c>
      <c r="C21" s="69"/>
      <c r="D21" s="69"/>
      <c r="E21" s="69"/>
      <c r="F21" s="80"/>
      <c r="G21" s="80"/>
      <c r="H21" s="80"/>
      <c r="I21" s="80"/>
      <c r="J21" s="80"/>
      <c r="K21" s="65"/>
    </row>
    <row r="22" spans="1:11" ht="24" customHeight="1">
      <c r="A22" s="68">
        <v>15</v>
      </c>
      <c r="B22" s="69" t="s">
        <v>56</v>
      </c>
      <c r="C22" s="69"/>
      <c r="D22" s="69"/>
      <c r="E22" s="69"/>
      <c r="F22" s="80"/>
      <c r="G22" s="80"/>
      <c r="H22" s="80"/>
      <c r="I22" s="80"/>
      <c r="J22" s="80"/>
      <c r="K22" s="65"/>
    </row>
    <row r="23" spans="1:11" ht="66" customHeight="1">
      <c r="A23" s="81">
        <v>16</v>
      </c>
      <c r="B23" s="82" t="s">
        <v>57</v>
      </c>
      <c r="C23" s="83"/>
      <c r="D23" s="83"/>
      <c r="E23" s="84"/>
      <c r="F23" s="79">
        <v>11266</v>
      </c>
      <c r="G23" s="85">
        <v>10566</v>
      </c>
      <c r="H23" s="80"/>
      <c r="I23" s="80"/>
      <c r="J23" s="80"/>
      <c r="K23" s="65"/>
    </row>
    <row r="24" spans="1:11" s="48" customFormat="1" ht="24" customHeight="1">
      <c r="A24" s="86">
        <v>17</v>
      </c>
      <c r="B24" s="87" t="s">
        <v>58</v>
      </c>
      <c r="C24" s="88"/>
      <c r="D24" s="88"/>
      <c r="E24" s="89"/>
      <c r="F24" s="90"/>
      <c r="G24" s="90"/>
      <c r="H24" s="90"/>
      <c r="I24" s="90"/>
      <c r="J24" s="90"/>
      <c r="K24" s="90"/>
    </row>
    <row r="25" spans="1:11" ht="24" customHeight="1">
      <c r="A25" s="66" t="s">
        <v>59</v>
      </c>
      <c r="B25" s="91" t="s">
        <v>60</v>
      </c>
      <c r="C25" s="91"/>
      <c r="D25" s="91"/>
      <c r="E25" s="91"/>
      <c r="F25" s="92">
        <f aca="true" t="shared" si="2" ref="F25:K25">SUM(F26:F32)</f>
        <v>5701.43</v>
      </c>
      <c r="G25" s="92">
        <f t="shared" si="2"/>
        <v>5628.5</v>
      </c>
      <c r="H25" s="92">
        <f t="shared" si="2"/>
        <v>0</v>
      </c>
      <c r="I25" s="92">
        <f t="shared" si="2"/>
        <v>0</v>
      </c>
      <c r="J25" s="92">
        <f t="shared" si="2"/>
        <v>0</v>
      </c>
      <c r="K25" s="92">
        <f t="shared" si="2"/>
        <v>0</v>
      </c>
    </row>
    <row r="26" spans="1:11" ht="24" customHeight="1">
      <c r="A26" s="66"/>
      <c r="B26" s="93" t="s">
        <v>61</v>
      </c>
      <c r="C26" s="94"/>
      <c r="D26" s="94"/>
      <c r="E26" s="95"/>
      <c r="F26" s="79">
        <v>3919</v>
      </c>
      <c r="G26" s="79">
        <v>3919</v>
      </c>
      <c r="H26" s="80"/>
      <c r="I26" s="80"/>
      <c r="J26" s="80"/>
      <c r="K26" s="65"/>
    </row>
    <row r="27" spans="1:11" ht="24" customHeight="1">
      <c r="A27" s="66"/>
      <c r="B27" s="93" t="s">
        <v>62</v>
      </c>
      <c r="C27" s="94"/>
      <c r="D27" s="94"/>
      <c r="E27" s="95"/>
      <c r="F27" s="79">
        <v>166.5</v>
      </c>
      <c r="G27" s="79">
        <v>166.5</v>
      </c>
      <c r="H27" s="80"/>
      <c r="I27" s="80"/>
      <c r="J27" s="80"/>
      <c r="K27" s="65"/>
    </row>
    <row r="28" spans="1:11" ht="24" customHeight="1">
      <c r="A28" s="66"/>
      <c r="B28" s="93" t="s">
        <v>63</v>
      </c>
      <c r="C28" s="94"/>
      <c r="D28" s="94"/>
      <c r="E28" s="95"/>
      <c r="F28" s="79">
        <v>43</v>
      </c>
      <c r="G28" s="80">
        <v>43</v>
      </c>
      <c r="H28" s="80"/>
      <c r="I28" s="80"/>
      <c r="J28" s="80"/>
      <c r="K28" s="65"/>
    </row>
    <row r="29" spans="1:11" ht="24" customHeight="1">
      <c r="A29" s="66"/>
      <c r="B29" s="93" t="s">
        <v>64</v>
      </c>
      <c r="C29" s="94"/>
      <c r="D29" s="94"/>
      <c r="E29" s="95"/>
      <c r="F29" s="79">
        <v>1500</v>
      </c>
      <c r="G29" s="80">
        <v>1500</v>
      </c>
      <c r="H29" s="80"/>
      <c r="I29" s="80"/>
      <c r="J29" s="80"/>
      <c r="K29" s="65"/>
    </row>
    <row r="30" spans="1:11" ht="24" customHeight="1">
      <c r="A30" s="66"/>
      <c r="B30" s="93" t="s">
        <v>46</v>
      </c>
      <c r="C30" s="94"/>
      <c r="D30" s="94"/>
      <c r="E30" s="95"/>
      <c r="F30" s="79">
        <v>72.93</v>
      </c>
      <c r="G30" s="79">
        <v>0</v>
      </c>
      <c r="H30" s="80"/>
      <c r="I30" s="80"/>
      <c r="J30" s="80"/>
      <c r="K30" s="65"/>
    </row>
    <row r="31" spans="1:11" ht="24" customHeight="1">
      <c r="A31" s="66"/>
      <c r="B31" s="93" t="s">
        <v>65</v>
      </c>
      <c r="C31" s="94"/>
      <c r="D31" s="94"/>
      <c r="E31" s="95"/>
      <c r="F31" s="80"/>
      <c r="G31" s="80"/>
      <c r="H31" s="80"/>
      <c r="I31" s="80"/>
      <c r="J31" s="80"/>
      <c r="K31" s="65"/>
    </row>
    <row r="32" spans="1:11" ht="24" customHeight="1">
      <c r="A32" s="80"/>
      <c r="B32" s="96" t="s">
        <v>66</v>
      </c>
      <c r="C32" s="97"/>
      <c r="D32" s="97"/>
      <c r="E32" s="98"/>
      <c r="F32" s="80"/>
      <c r="G32" s="80"/>
      <c r="H32" s="80"/>
      <c r="I32" s="80"/>
      <c r="J32" s="80"/>
      <c r="K32" s="65"/>
    </row>
    <row r="33" spans="1:11" ht="24" customHeight="1">
      <c r="A33" s="92" t="s">
        <v>67</v>
      </c>
      <c r="B33" s="99" t="s">
        <v>68</v>
      </c>
      <c r="C33" s="100"/>
      <c r="D33" s="100"/>
      <c r="E33" s="101"/>
      <c r="F33" s="65"/>
      <c r="G33" s="65"/>
      <c r="H33" s="65"/>
      <c r="I33" s="65"/>
      <c r="J33" s="65"/>
      <c r="K33" s="65"/>
    </row>
    <row r="34" spans="1:11" ht="24" customHeight="1">
      <c r="A34" s="80"/>
      <c r="B34" s="96" t="s">
        <v>69</v>
      </c>
      <c r="C34" s="97"/>
      <c r="D34" s="97"/>
      <c r="E34" s="98"/>
      <c r="F34" s="65"/>
      <c r="G34" s="65"/>
      <c r="H34" s="65"/>
      <c r="I34" s="65"/>
      <c r="J34" s="65"/>
      <c r="K34" s="65"/>
    </row>
    <row r="35" spans="1:11" ht="24" customHeight="1">
      <c r="A35" s="80"/>
      <c r="B35" s="93" t="s">
        <v>65</v>
      </c>
      <c r="C35" s="94"/>
      <c r="D35" s="94"/>
      <c r="E35" s="95"/>
      <c r="F35" s="65"/>
      <c r="G35" s="65"/>
      <c r="H35" s="65"/>
      <c r="I35" s="65"/>
      <c r="J35" s="65"/>
      <c r="K35" s="65"/>
    </row>
    <row r="36" spans="1:11" ht="24" customHeight="1">
      <c r="A36" s="80"/>
      <c r="B36" s="96" t="s">
        <v>66</v>
      </c>
      <c r="C36" s="97"/>
      <c r="D36" s="97"/>
      <c r="E36" s="98"/>
      <c r="F36" s="65"/>
      <c r="G36" s="65"/>
      <c r="H36" s="65"/>
      <c r="I36" s="65"/>
      <c r="J36" s="65"/>
      <c r="K36" s="65"/>
    </row>
    <row r="37" spans="1:11" ht="24" customHeight="1">
      <c r="A37" s="92" t="s">
        <v>70</v>
      </c>
      <c r="B37" s="99" t="s">
        <v>71</v>
      </c>
      <c r="C37" s="100"/>
      <c r="D37" s="100"/>
      <c r="E37" s="101"/>
      <c r="F37" s="65"/>
      <c r="G37" s="65"/>
      <c r="H37" s="65"/>
      <c r="I37" s="65"/>
      <c r="J37" s="65"/>
      <c r="K37" s="65"/>
    </row>
    <row r="38" spans="1:11" ht="24" customHeight="1">
      <c r="A38" s="80"/>
      <c r="B38" s="96" t="s">
        <v>72</v>
      </c>
      <c r="C38" s="97"/>
      <c r="D38" s="97"/>
      <c r="E38" s="98"/>
      <c r="F38" s="65"/>
      <c r="G38" s="65"/>
      <c r="H38" s="65"/>
      <c r="I38" s="65"/>
      <c r="J38" s="65"/>
      <c r="K38" s="65"/>
    </row>
    <row r="39" spans="1:11" ht="24" customHeight="1">
      <c r="A39" s="102"/>
      <c r="B39" s="93" t="s">
        <v>65</v>
      </c>
      <c r="C39" s="94"/>
      <c r="D39" s="94"/>
      <c r="E39" s="95"/>
      <c r="F39" s="103"/>
      <c r="G39" s="103"/>
      <c r="H39" s="103"/>
      <c r="I39" s="103"/>
      <c r="J39" s="103"/>
      <c r="K39" s="65"/>
    </row>
    <row r="40" spans="1:11" s="49" customFormat="1" ht="24" customHeight="1">
      <c r="A40" s="104"/>
      <c r="B40" s="96" t="s">
        <v>66</v>
      </c>
      <c r="C40" s="97"/>
      <c r="D40" s="97"/>
      <c r="E40" s="98"/>
      <c r="F40" s="105"/>
      <c r="G40" s="105"/>
      <c r="H40" s="105"/>
      <c r="I40" s="105"/>
      <c r="J40" s="105"/>
      <c r="K40" s="65"/>
    </row>
    <row r="41" spans="1:11" s="49" customFormat="1" ht="34.5" customHeight="1">
      <c r="A41" s="106" t="s">
        <v>73</v>
      </c>
      <c r="B41" s="106"/>
      <c r="C41" s="106"/>
      <c r="D41" s="106"/>
      <c r="E41" s="106"/>
      <c r="F41" s="106"/>
      <c r="G41" s="106"/>
      <c r="H41" s="106"/>
      <c r="I41" s="106"/>
      <c r="J41" s="106"/>
      <c r="K41" s="106"/>
    </row>
    <row r="42" spans="1:11" s="49" customFormat="1" ht="14.25">
      <c r="A42" s="107" t="s">
        <v>74</v>
      </c>
      <c r="B42" s="107"/>
      <c r="C42" s="107"/>
      <c r="D42" s="107"/>
      <c r="E42" s="107"/>
      <c r="F42" s="107"/>
      <c r="G42" s="107"/>
      <c r="H42" s="107"/>
      <c r="I42" s="107"/>
      <c r="J42" s="107"/>
      <c r="K42" s="107"/>
    </row>
    <row r="43" spans="1:11" s="49" customFormat="1" ht="15.75" customHeight="1">
      <c r="A43" s="107" t="s">
        <v>75</v>
      </c>
      <c r="B43" s="107"/>
      <c r="C43" s="107"/>
      <c r="D43" s="107"/>
      <c r="E43" s="107"/>
      <c r="F43" s="107"/>
      <c r="G43" s="107"/>
      <c r="H43" s="107"/>
      <c r="I43" s="107"/>
      <c r="J43" s="107"/>
      <c r="K43" s="107"/>
    </row>
    <row r="44" s="49" customFormat="1" ht="14.25"/>
    <row r="45" s="49" customFormat="1" ht="14.25"/>
    <row r="46" s="49" customFormat="1" ht="14.25"/>
    <row r="47" s="49" customFormat="1" ht="14.25"/>
    <row r="48" s="49" customFormat="1" ht="14.25"/>
    <row r="49" s="49" customFormat="1" ht="14.25"/>
    <row r="50" s="49" customFormat="1" ht="14.25"/>
    <row r="51" s="49" customFormat="1" ht="14.25"/>
    <row r="52" s="49" customFormat="1" ht="14.25"/>
    <row r="53" s="49" customFormat="1" ht="14.25"/>
    <row r="54" s="49" customFormat="1" ht="14.25"/>
    <row r="55" s="49" customFormat="1" ht="14.25"/>
    <row r="56" s="49" customFormat="1" ht="14.25"/>
    <row r="57" s="49" customFormat="1" ht="14.25"/>
    <row r="58" s="49" customFormat="1" ht="14.25"/>
    <row r="59" s="49" customFormat="1" ht="14.25"/>
    <row r="60" s="49" customFormat="1" ht="14.25"/>
    <row r="61" s="49" customFormat="1" ht="14.25"/>
    <row r="62" s="49" customFormat="1" ht="14.25"/>
    <row r="63" s="49" customFormat="1" ht="14.25"/>
    <row r="64" s="49" customFormat="1" ht="14.25"/>
    <row r="65" s="49" customFormat="1" ht="14.25"/>
    <row r="66" s="49" customFormat="1" ht="14.25"/>
    <row r="67" s="49" customFormat="1" ht="14.25"/>
    <row r="68" s="49" customFormat="1" ht="14.25"/>
    <row r="69" s="49" customFormat="1" ht="14.25"/>
    <row r="70" s="49" customFormat="1" ht="14.25"/>
    <row r="71" s="49" customFormat="1" ht="14.25"/>
    <row r="72" s="49" customFormat="1" ht="14.25"/>
    <row r="73" s="49" customFormat="1" ht="14.25"/>
    <row r="74" s="49" customFormat="1" ht="14.25"/>
    <row r="75" s="49" customFormat="1" ht="14.25"/>
    <row r="76" s="49" customFormat="1" ht="14.25"/>
    <row r="77" s="49" customFormat="1" ht="14.25"/>
    <row r="78" s="49" customFormat="1" ht="14.25"/>
    <row r="79" s="49" customFormat="1" ht="14.25"/>
    <row r="80" s="49" customFormat="1" ht="14.25"/>
    <row r="81" s="49" customFormat="1" ht="14.25"/>
    <row r="82" s="49" customFormat="1" ht="14.25"/>
    <row r="83" s="49" customFormat="1" ht="14.25"/>
    <row r="84" s="49" customFormat="1" ht="14.25"/>
    <row r="85" s="49" customFormat="1" ht="14.25"/>
    <row r="86" s="49" customFormat="1" ht="14.25"/>
    <row r="87" s="49" customFormat="1" ht="14.25"/>
    <row r="88" s="49" customFormat="1" ht="14.25"/>
    <row r="89" s="49" customFormat="1" ht="14.25"/>
    <row r="90" s="49" customFormat="1" ht="14.25"/>
    <row r="91" s="49" customFormat="1" ht="14.25"/>
    <row r="92" s="49" customFormat="1" ht="14.25"/>
    <row r="93" s="49" customFormat="1" ht="14.25"/>
    <row r="94" s="49" customFormat="1" ht="14.25"/>
    <row r="95" s="49" customFormat="1" ht="14.25"/>
    <row r="96" s="49" customFormat="1" ht="14.25"/>
    <row r="97" s="49" customFormat="1" ht="14.25"/>
    <row r="98" s="49" customFormat="1" ht="14.25"/>
    <row r="99" s="49" customFormat="1" ht="14.25"/>
    <row r="100" s="49" customFormat="1" ht="14.25"/>
    <row r="101" s="49" customFormat="1" ht="14.25"/>
    <row r="102" s="49" customFormat="1" ht="14.25"/>
    <row r="103" s="49" customFormat="1" ht="14.25"/>
    <row r="104" s="49" customFormat="1" ht="14.25"/>
    <row r="105" s="49" customFormat="1" ht="14.25"/>
    <row r="106" s="49" customFormat="1" ht="14.25"/>
    <row r="107" s="49" customFormat="1" ht="14.25"/>
    <row r="108" s="49" customFormat="1" ht="14.25"/>
    <row r="109" s="49" customFormat="1" ht="14.25"/>
    <row r="110" s="49" customFormat="1" ht="14.25"/>
    <row r="111" s="49" customFormat="1" ht="14.25"/>
    <row r="112" s="49" customFormat="1" ht="14.25"/>
    <row r="113" s="49" customFormat="1" ht="14.25"/>
    <row r="114" s="49" customFormat="1" ht="14.25"/>
    <row r="115" s="49" customFormat="1" ht="14.25"/>
    <row r="116" s="49" customFormat="1" ht="14.25"/>
    <row r="117" s="49" customFormat="1" ht="14.25"/>
    <row r="118" s="49" customFormat="1" ht="14.25"/>
    <row r="119" s="49" customFormat="1" ht="14.25"/>
    <row r="120" s="49" customFormat="1" ht="14.25"/>
    <row r="121" s="49" customFormat="1" ht="14.25"/>
    <row r="122" s="49" customFormat="1" ht="14.25"/>
    <row r="123" s="49" customFormat="1" ht="14.25"/>
    <row r="124" s="49" customFormat="1" ht="14.25"/>
    <row r="125" s="49" customFormat="1" ht="14.25"/>
    <row r="126" s="49" customFormat="1" ht="14.25"/>
    <row r="127" s="49" customFormat="1" ht="14.25"/>
    <row r="128" s="49" customFormat="1" ht="14.25"/>
    <row r="129" s="49" customFormat="1" ht="14.25"/>
    <row r="130" s="49" customFormat="1" ht="14.25"/>
    <row r="131" s="49" customFormat="1" ht="14.25"/>
    <row r="132" s="49" customFormat="1" ht="14.25"/>
    <row r="133" s="49" customFormat="1" ht="14.25"/>
    <row r="134" s="49" customFormat="1" ht="14.25"/>
    <row r="135" s="49" customFormat="1" ht="14.25"/>
    <row r="136" s="49" customFormat="1" ht="14.25"/>
    <row r="137" s="49" customFormat="1" ht="14.25"/>
    <row r="138" s="49" customFormat="1" ht="14.25"/>
    <row r="139" s="49" customFormat="1" ht="14.25"/>
    <row r="140" s="49" customFormat="1" ht="14.25"/>
    <row r="141" s="49" customFormat="1" ht="14.25"/>
    <row r="142" s="49" customFormat="1" ht="14.25"/>
    <row r="143" s="49" customFormat="1" ht="14.25"/>
    <row r="144" s="49" customFormat="1" ht="14.25"/>
    <row r="145" s="49" customFormat="1" ht="14.25"/>
    <row r="146" s="49" customFormat="1" ht="14.25"/>
    <row r="147" s="49" customFormat="1" ht="14.25"/>
    <row r="148" s="49" customFormat="1" ht="14.25"/>
    <row r="149" s="49" customFormat="1" ht="14.25"/>
    <row r="150" s="49" customFormat="1" ht="14.25"/>
    <row r="151" s="49" customFormat="1" ht="14.25"/>
    <row r="152" s="49" customFormat="1" ht="14.25"/>
    <row r="153" s="49" customFormat="1" ht="14.25"/>
    <row r="154" s="49" customFormat="1" ht="14.25"/>
    <row r="155" s="49" customFormat="1" ht="14.25"/>
    <row r="156" s="49" customFormat="1" ht="14.25"/>
    <row r="157" s="49" customFormat="1" ht="14.25"/>
    <row r="158" s="49" customFormat="1" ht="14.25"/>
    <row r="159" s="49" customFormat="1" ht="14.25"/>
    <row r="160" s="49" customFormat="1" ht="14.25"/>
    <row r="161" s="49" customFormat="1" ht="14.25"/>
    <row r="162" s="49" customFormat="1" ht="14.25"/>
    <row r="163" s="49" customFormat="1" ht="14.25"/>
    <row r="164" s="49" customFormat="1" ht="14.25"/>
    <row r="165" s="49" customFormat="1" ht="14.25"/>
    <row r="166" s="49" customFormat="1" ht="14.25"/>
    <row r="167" s="49" customFormat="1" ht="14.25"/>
    <row r="168" s="49" customFormat="1" ht="14.25"/>
    <row r="169" s="49" customFormat="1" ht="14.25"/>
    <row r="170" s="49" customFormat="1" ht="14.25"/>
    <row r="171" s="49" customFormat="1" ht="14.25"/>
    <row r="172" s="49" customFormat="1" ht="14.25"/>
    <row r="173" s="49" customFormat="1" ht="14.25"/>
    <row r="174" s="49" customFormat="1" ht="14.25"/>
    <row r="175" s="49" customFormat="1" ht="14.25"/>
    <row r="176" s="49" customFormat="1" ht="14.25"/>
    <row r="177" s="49" customFormat="1" ht="14.25"/>
    <row r="178" s="49" customFormat="1" ht="14.25"/>
    <row r="179" s="49" customFormat="1" ht="14.25"/>
    <row r="180" s="49" customFormat="1" ht="14.25"/>
    <row r="181" s="49" customFormat="1" ht="14.25"/>
    <row r="182" s="49" customFormat="1" ht="14.25"/>
    <row r="183" s="49" customFormat="1" ht="14.25"/>
    <row r="184" s="49" customFormat="1" ht="14.25"/>
    <row r="185" s="49" customFormat="1" ht="14.25"/>
    <row r="186" s="49" customFormat="1" ht="14.25"/>
    <row r="187" s="49" customFormat="1" ht="14.25"/>
    <row r="188" s="49" customFormat="1" ht="14.25"/>
    <row r="189" s="49" customFormat="1" ht="14.25"/>
    <row r="190" s="49" customFormat="1" ht="14.25"/>
    <row r="191" s="49" customFormat="1" ht="14.25"/>
    <row r="192" s="49" customFormat="1" ht="14.25"/>
    <row r="193" s="49" customFormat="1" ht="14.25"/>
    <row r="194" s="49" customFormat="1" ht="14.25"/>
    <row r="195" s="49" customFormat="1" ht="14.25"/>
    <row r="196" s="49" customFormat="1" ht="14.25"/>
    <row r="197" s="49" customFormat="1" ht="14.25"/>
    <row r="198" s="49" customFormat="1" ht="14.25"/>
    <row r="199" s="49" customFormat="1" ht="14.25"/>
    <row r="200" s="49" customFormat="1" ht="14.25"/>
    <row r="201" s="49" customFormat="1" ht="14.25"/>
    <row r="202" s="49" customFormat="1" ht="14.25"/>
    <row r="203" s="49" customFormat="1" ht="14.25"/>
    <row r="204" s="49" customFormat="1" ht="14.25"/>
    <row r="205" s="49" customFormat="1" ht="14.25"/>
    <row r="206" s="49" customFormat="1" ht="14.25"/>
    <row r="207" s="49" customFormat="1" ht="14.25"/>
    <row r="208" s="49" customFormat="1" ht="14.25"/>
    <row r="209" s="49" customFormat="1" ht="14.25"/>
    <row r="210" s="49" customFormat="1" ht="14.25"/>
    <row r="211" s="49" customFormat="1" ht="14.25"/>
    <row r="212" s="49" customFormat="1" ht="14.25"/>
    <row r="213" s="49" customFormat="1" ht="14.25"/>
    <row r="214" s="49" customFormat="1" ht="14.25"/>
    <row r="215" s="49" customFormat="1" ht="14.25"/>
    <row r="216" s="49" customFormat="1" ht="14.25"/>
    <row r="217" s="49" customFormat="1" ht="14.25"/>
    <row r="218" s="49" customFormat="1" ht="14.25"/>
    <row r="219" s="49" customFormat="1" ht="14.25"/>
    <row r="220" s="49" customFormat="1" ht="14.25"/>
    <row r="221" s="49" customFormat="1" ht="14.25"/>
    <row r="222" s="49" customFormat="1" ht="14.25"/>
    <row r="223" s="49" customFormat="1" ht="14.25"/>
    <row r="224" s="49" customFormat="1" ht="14.25"/>
    <row r="225" s="49" customFormat="1" ht="14.25"/>
    <row r="226" s="49" customFormat="1" ht="14.25"/>
    <row r="227" s="49" customFormat="1" ht="14.25"/>
    <row r="228" s="49" customFormat="1" ht="14.25"/>
    <row r="229" s="49" customFormat="1" ht="14.25"/>
    <row r="230" s="49" customFormat="1" ht="14.25"/>
    <row r="231" s="49" customFormat="1" ht="14.25"/>
    <row r="232" s="49" customFormat="1" ht="14.25"/>
    <row r="233" s="49" customFormat="1" ht="14.25"/>
    <row r="234" s="49" customFormat="1" ht="14.25"/>
    <row r="235" s="49" customFormat="1" ht="14.25"/>
    <row r="236" s="49" customFormat="1" ht="14.25"/>
    <row r="237" s="49" customFormat="1" ht="14.25"/>
    <row r="238" s="49" customFormat="1" ht="14.25"/>
    <row r="239" s="49" customFormat="1" ht="14.25"/>
    <row r="240" s="49" customFormat="1" ht="14.25"/>
    <row r="241" s="49" customFormat="1" ht="14.25"/>
    <row r="242" s="49" customFormat="1" ht="14.25"/>
    <row r="243" s="49" customFormat="1" ht="14.25"/>
    <row r="244" s="49" customFormat="1" ht="14.25"/>
    <row r="245" s="49" customFormat="1" ht="14.25"/>
    <row r="246" s="49" customFormat="1" ht="14.25"/>
    <row r="247" s="49" customFormat="1" ht="14.25"/>
    <row r="248" s="49" customFormat="1" ht="14.25"/>
    <row r="249" s="49" customFormat="1" ht="14.25"/>
    <row r="250" s="49" customFormat="1" ht="14.25"/>
    <row r="251" s="49" customFormat="1" ht="14.25"/>
    <row r="252" s="49" customFormat="1" ht="14.25"/>
    <row r="253" s="49" customFormat="1" ht="14.25"/>
    <row r="254" s="49" customFormat="1" ht="14.25"/>
    <row r="255" s="49" customFormat="1" ht="14.25"/>
    <row r="256" s="49" customFormat="1" ht="14.25"/>
    <row r="257" s="49" customFormat="1" ht="14.25"/>
    <row r="258" s="49" customFormat="1" ht="14.25"/>
    <row r="259" s="49" customFormat="1" ht="14.25"/>
    <row r="260" s="49" customFormat="1" ht="14.25"/>
    <row r="261" s="49" customFormat="1" ht="14.25"/>
    <row r="262" s="49" customFormat="1" ht="14.25"/>
    <row r="263" s="49" customFormat="1" ht="14.25"/>
    <row r="264" s="49" customFormat="1" ht="14.25"/>
    <row r="265" s="49" customFormat="1" ht="14.25"/>
    <row r="266" s="49" customFormat="1" ht="14.25"/>
    <row r="267" s="49" customFormat="1" ht="14.25"/>
    <row r="268" s="49" customFormat="1" ht="14.25"/>
    <row r="269" s="49" customFormat="1" ht="14.25"/>
    <row r="270" s="49" customFormat="1" ht="14.25"/>
    <row r="271" s="49" customFormat="1" ht="14.25"/>
    <row r="272" s="49" customFormat="1" ht="14.25"/>
    <row r="273" s="49" customFormat="1" ht="14.25"/>
    <row r="274" s="49" customFormat="1" ht="14.25"/>
    <row r="275" s="49" customFormat="1" ht="14.25"/>
    <row r="276" s="49" customFormat="1" ht="14.25"/>
    <row r="277" s="49" customFormat="1" ht="14.25"/>
    <row r="278" s="49" customFormat="1" ht="14.25"/>
    <row r="279" s="49" customFormat="1" ht="14.25"/>
    <row r="280" s="49" customFormat="1" ht="14.25"/>
    <row r="281" s="49" customFormat="1" ht="14.25"/>
    <row r="282" s="49" customFormat="1" ht="14.25"/>
    <row r="283" s="49" customFormat="1" ht="14.25"/>
    <row r="284" s="49" customFormat="1" ht="14.25"/>
    <row r="285" s="49" customFormat="1" ht="14.25"/>
    <row r="286" s="49" customFormat="1" ht="14.25"/>
    <row r="287" s="49" customFormat="1" ht="14.25"/>
    <row r="288" s="49" customFormat="1" ht="14.25"/>
    <row r="289" s="49" customFormat="1" ht="14.25"/>
    <row r="290" s="49" customFormat="1" ht="14.25"/>
    <row r="291" s="49" customFormat="1" ht="14.25"/>
    <row r="292" s="49" customFormat="1" ht="14.25"/>
    <row r="293" s="49" customFormat="1" ht="14.25"/>
    <row r="294" s="49" customFormat="1" ht="14.25"/>
    <row r="295" s="49" customFormat="1" ht="14.25"/>
    <row r="296" s="49" customFormat="1" ht="14.25"/>
    <row r="297" s="49" customFormat="1" ht="14.25"/>
    <row r="298" s="49" customFormat="1" ht="14.25"/>
    <row r="299" s="49" customFormat="1" ht="14.25"/>
    <row r="300" s="49" customFormat="1" ht="14.25"/>
    <row r="301" s="49" customFormat="1" ht="14.25"/>
    <row r="302" s="49" customFormat="1" ht="14.25"/>
    <row r="303" s="49" customFormat="1" ht="14.25"/>
    <row r="304" s="49" customFormat="1" ht="14.25"/>
    <row r="305" s="49" customFormat="1" ht="14.25"/>
    <row r="306" s="49" customFormat="1" ht="14.25"/>
    <row r="307" s="49" customFormat="1" ht="14.25"/>
    <row r="308" s="49" customFormat="1" ht="14.25"/>
    <row r="309" s="49" customFormat="1" ht="14.25"/>
    <row r="310" s="49" customFormat="1" ht="14.25"/>
    <row r="311" s="49" customFormat="1" ht="14.25"/>
    <row r="312" s="49" customFormat="1" ht="14.25"/>
    <row r="313" s="49" customFormat="1" ht="14.25"/>
    <row r="314" s="49" customFormat="1" ht="14.25"/>
    <row r="315" s="49" customFormat="1" ht="14.25"/>
    <row r="316" s="49" customFormat="1" ht="14.25"/>
    <row r="317" s="49" customFormat="1" ht="14.25"/>
    <row r="318" s="49" customFormat="1" ht="14.25"/>
    <row r="319" s="49" customFormat="1" ht="14.25"/>
    <row r="320" s="49" customFormat="1" ht="14.25"/>
    <row r="321" s="49" customFormat="1" ht="14.25"/>
    <row r="322" s="49" customFormat="1" ht="14.25"/>
    <row r="323" s="49" customFormat="1" ht="14.25"/>
    <row r="324" s="49" customFormat="1" ht="14.25"/>
    <row r="325" s="49" customFormat="1" ht="14.25"/>
    <row r="326" s="49" customFormat="1" ht="14.25"/>
    <row r="327" s="49" customFormat="1" ht="14.25"/>
    <row r="328" s="49" customFormat="1" ht="14.25"/>
    <row r="329" s="49" customFormat="1" ht="14.25"/>
    <row r="330" s="49" customFormat="1" ht="14.25"/>
    <row r="331" s="49" customFormat="1" ht="14.25"/>
    <row r="332" s="49" customFormat="1" ht="14.25"/>
    <row r="333" s="49" customFormat="1" ht="14.25"/>
    <row r="334" s="49" customFormat="1" ht="14.25"/>
    <row r="335" s="49" customFormat="1" ht="14.25"/>
    <row r="336" s="49" customFormat="1" ht="14.25"/>
    <row r="337" s="49" customFormat="1" ht="14.25"/>
    <row r="338" s="49" customFormat="1" ht="14.25"/>
    <row r="339" s="49" customFormat="1" ht="14.25"/>
    <row r="340" s="49" customFormat="1" ht="14.25"/>
    <row r="341" s="49" customFormat="1" ht="14.25"/>
    <row r="342" s="49" customFormat="1" ht="14.25"/>
    <row r="343" s="49" customFormat="1" ht="14.25"/>
    <row r="344" s="49" customFormat="1" ht="14.25"/>
    <row r="345" s="49" customFormat="1" ht="14.25"/>
    <row r="346" s="49" customFormat="1" ht="14.25"/>
    <row r="347" s="49" customFormat="1" ht="14.25"/>
    <row r="348" s="49" customFormat="1" ht="14.25"/>
    <row r="349" s="49" customFormat="1" ht="14.25"/>
    <row r="350" s="49" customFormat="1" ht="14.25"/>
    <row r="351" s="49" customFormat="1" ht="14.25"/>
    <row r="352" s="49" customFormat="1" ht="14.25"/>
    <row r="353" s="49" customFormat="1" ht="14.25"/>
    <row r="354" s="49" customFormat="1" ht="14.25"/>
    <row r="355" s="49" customFormat="1" ht="14.25"/>
    <row r="356" s="49" customFormat="1" ht="14.25"/>
    <row r="357" s="49" customFormat="1" ht="14.25"/>
    <row r="358" s="49" customFormat="1" ht="14.25"/>
    <row r="359" s="49" customFormat="1" ht="14.25"/>
    <row r="360" s="49" customFormat="1" ht="14.25"/>
    <row r="361" s="49" customFormat="1" ht="14.25"/>
    <row r="362" s="49" customFormat="1" ht="14.25"/>
    <row r="363" s="49" customFormat="1" ht="14.25"/>
    <row r="364" s="49" customFormat="1" ht="14.25"/>
    <row r="365" s="49" customFormat="1" ht="14.25"/>
    <row r="366" s="49" customFormat="1" ht="14.25"/>
    <row r="367" s="49" customFormat="1" ht="14.25"/>
    <row r="368" s="49" customFormat="1" ht="14.25"/>
    <row r="369" s="49" customFormat="1" ht="14.25"/>
    <row r="370" s="49" customFormat="1" ht="14.25"/>
    <row r="371" s="49" customFormat="1" ht="14.25"/>
    <row r="372" s="49" customFormat="1" ht="14.25"/>
    <row r="373" s="49" customFormat="1" ht="14.25"/>
    <row r="374" s="49" customFormat="1" ht="14.25"/>
    <row r="375" s="49" customFormat="1" ht="14.25"/>
    <row r="376" s="49" customFormat="1" ht="14.25"/>
    <row r="377" s="49" customFormat="1" ht="14.25"/>
    <row r="378" s="49" customFormat="1" ht="14.25"/>
    <row r="379" s="49" customFormat="1" ht="14.25"/>
    <row r="380" s="49" customFormat="1" ht="14.25"/>
    <row r="381" s="49" customFormat="1" ht="14.25"/>
    <row r="382" s="49" customFormat="1" ht="14.25"/>
    <row r="383" s="49" customFormat="1" ht="14.25"/>
    <row r="384" s="49" customFormat="1" ht="14.25"/>
    <row r="385" s="49" customFormat="1" ht="14.25"/>
    <row r="386" s="49" customFormat="1" ht="14.25"/>
    <row r="387" s="49" customFormat="1" ht="14.25"/>
    <row r="388" s="49" customFormat="1" ht="14.25"/>
    <row r="389" s="49" customFormat="1" ht="14.25"/>
    <row r="390" s="49" customFormat="1" ht="14.25"/>
    <row r="391" s="49" customFormat="1" ht="14.25"/>
    <row r="392" s="49" customFormat="1" ht="14.25"/>
    <row r="393" s="49" customFormat="1" ht="14.25"/>
    <row r="394" s="49" customFormat="1" ht="14.25"/>
    <row r="395" s="49" customFormat="1" ht="14.25"/>
    <row r="396" s="49" customFormat="1" ht="14.25"/>
    <row r="397" s="49" customFormat="1" ht="14.25"/>
    <row r="398" s="49" customFormat="1" ht="14.25"/>
    <row r="399" s="49" customFormat="1" ht="14.25"/>
    <row r="400" s="49" customFormat="1" ht="14.25"/>
    <row r="401" s="49" customFormat="1" ht="14.25"/>
    <row r="402" s="49" customFormat="1" ht="14.25"/>
    <row r="403" s="49" customFormat="1" ht="14.25"/>
    <row r="404" s="49" customFormat="1" ht="14.25"/>
    <row r="405" s="49" customFormat="1" ht="14.25"/>
    <row r="406" s="49" customFormat="1" ht="14.25"/>
    <row r="407" s="49" customFormat="1" ht="14.25"/>
    <row r="408" s="49" customFormat="1" ht="14.25"/>
    <row r="409" s="49" customFormat="1" ht="14.25"/>
    <row r="410" s="49" customFormat="1" ht="14.25"/>
    <row r="411" s="49" customFormat="1" ht="14.25"/>
    <row r="412" s="49" customFormat="1" ht="14.25"/>
    <row r="413" s="49" customFormat="1" ht="14.25"/>
    <row r="414" s="49" customFormat="1" ht="14.25"/>
    <row r="415" s="49" customFormat="1" ht="14.25"/>
    <row r="416" s="49" customFormat="1" ht="14.25"/>
    <row r="417" s="49" customFormat="1" ht="14.25"/>
    <row r="418" s="49" customFormat="1" ht="14.25"/>
  </sheetData>
  <sheetProtection/>
  <mergeCells count="44">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A41:K41"/>
    <mergeCell ref="A42:K42"/>
    <mergeCell ref="A43:K43"/>
    <mergeCell ref="A4:A5"/>
    <mergeCell ref="B4:E5"/>
  </mergeCells>
  <printOptions/>
  <pageMargins left="0.5902777777777778" right="0.5902777777777778" top="0.5902777777777778" bottom="0.5902777777777778" header="0.5118055555555555" footer="0.46805555555555556"/>
  <pageSetup firstPageNumber="19" useFirstPageNumber="1" fitToHeight="0" fitToWidth="1" horizontalDpi="600" verticalDpi="600" orientation="portrait" paperSize="9" scale="87"/>
</worksheet>
</file>

<file path=xl/worksheets/sheet3.xml><?xml version="1.0" encoding="utf-8"?>
<worksheet xmlns="http://schemas.openxmlformats.org/spreadsheetml/2006/main" xmlns:r="http://schemas.openxmlformats.org/officeDocument/2006/relationships">
  <dimension ref="A1:U87"/>
  <sheetViews>
    <sheetView zoomScaleSheetLayoutView="100" workbookViewId="0" topLeftCell="A1">
      <pane ySplit="7" topLeftCell="A8" activePane="bottomLeft" state="frozen"/>
      <selection pane="bottomLeft" activeCell="S7" sqref="S7"/>
    </sheetView>
  </sheetViews>
  <sheetFormatPr defaultColWidth="9.00390625" defaultRowHeight="14.25"/>
  <cols>
    <col min="1" max="1" width="4.375" style="4" customWidth="1"/>
    <col min="2" max="2" width="15.50390625" style="1" customWidth="1"/>
    <col min="3" max="3" width="7.75390625" style="1" customWidth="1"/>
    <col min="4" max="4" width="13.50390625" style="1" customWidth="1"/>
    <col min="5" max="5" width="7.125" style="1" customWidth="1"/>
    <col min="6" max="6" width="13.50390625" style="1" customWidth="1"/>
    <col min="7" max="7" width="8.875" style="1" customWidth="1"/>
    <col min="8" max="8" width="9.50390625" style="1" customWidth="1"/>
    <col min="9" max="9" width="5.25390625" style="1" customWidth="1"/>
    <col min="10" max="10" width="4.50390625" style="1" customWidth="1"/>
    <col min="11" max="11" width="4.375" style="1" customWidth="1"/>
    <col min="12" max="12" width="8.125" style="1" customWidth="1"/>
    <col min="13" max="13" width="10.625" style="1" customWidth="1"/>
    <col min="14" max="17" width="8.125" style="1" customWidth="1"/>
    <col min="18" max="19" width="13.50390625" style="1" customWidth="1"/>
    <col min="20" max="20" width="8.125" style="1" customWidth="1"/>
    <col min="21" max="21" width="9.50390625" style="1" customWidth="1"/>
    <col min="22" max="16384" width="13.50390625" style="1" customWidth="1"/>
  </cols>
  <sheetData>
    <row r="1" spans="1:5" s="1" customFormat="1" ht="20.25">
      <c r="A1" s="6" t="s">
        <v>76</v>
      </c>
      <c r="B1" s="6"/>
      <c r="C1" s="6"/>
      <c r="D1" s="6"/>
      <c r="E1" s="6"/>
    </row>
    <row r="2" spans="1:21" s="2" customFormat="1" ht="30.75" customHeight="1">
      <c r="A2" s="7" t="s">
        <v>77</v>
      </c>
      <c r="B2" s="20"/>
      <c r="C2" s="20"/>
      <c r="D2" s="20"/>
      <c r="E2" s="20"/>
      <c r="F2" s="20"/>
      <c r="G2" s="20"/>
      <c r="H2" s="20"/>
      <c r="I2" s="20"/>
      <c r="J2" s="20"/>
      <c r="K2" s="20"/>
      <c r="L2" s="20"/>
      <c r="M2" s="20"/>
      <c r="N2" s="20"/>
      <c r="O2" s="20"/>
      <c r="P2" s="20"/>
      <c r="Q2" s="20"/>
      <c r="R2" s="20"/>
      <c r="S2" s="20"/>
      <c r="T2" s="20"/>
      <c r="U2" s="20"/>
    </row>
    <row r="3" spans="1:21" s="3" customFormat="1" ht="27" customHeight="1">
      <c r="A3" s="21" t="s">
        <v>78</v>
      </c>
      <c r="B3" s="22"/>
      <c r="C3" s="23"/>
      <c r="D3" s="23"/>
      <c r="E3" s="24"/>
      <c r="F3" s="25"/>
      <c r="G3" s="25"/>
      <c r="H3" s="26"/>
      <c r="I3" s="26"/>
      <c r="J3" s="26"/>
      <c r="K3" s="26"/>
      <c r="L3" s="26"/>
      <c r="M3" s="26"/>
      <c r="N3" s="26"/>
      <c r="O3" s="26"/>
      <c r="P3" s="26"/>
      <c r="Q3" s="26"/>
      <c r="R3" s="26"/>
      <c r="S3" s="26"/>
      <c r="T3" s="26"/>
      <c r="U3" s="40"/>
    </row>
    <row r="4" spans="1:21" s="3" customFormat="1" ht="39" customHeight="1">
      <c r="A4" s="11" t="s">
        <v>29</v>
      </c>
      <c r="B4" s="11" t="s">
        <v>79</v>
      </c>
      <c r="C4" s="27" t="s">
        <v>80</v>
      </c>
      <c r="D4" s="27" t="s">
        <v>81</v>
      </c>
      <c r="E4" s="28" t="s">
        <v>82</v>
      </c>
      <c r="F4" s="11" t="s">
        <v>83</v>
      </c>
      <c r="G4" s="29" t="s">
        <v>84</v>
      </c>
      <c r="H4" s="30" t="s">
        <v>85</v>
      </c>
      <c r="I4" s="38"/>
      <c r="J4" s="38"/>
      <c r="K4" s="39"/>
      <c r="L4" s="11" t="s">
        <v>86</v>
      </c>
      <c r="M4" s="11"/>
      <c r="N4" s="11"/>
      <c r="O4" s="11"/>
      <c r="P4" s="29" t="s">
        <v>87</v>
      </c>
      <c r="Q4" s="29"/>
      <c r="R4" s="28" t="s">
        <v>88</v>
      </c>
      <c r="S4" s="11" t="s">
        <v>89</v>
      </c>
      <c r="T4" s="11" t="s">
        <v>90</v>
      </c>
      <c r="U4" s="11" t="s">
        <v>91</v>
      </c>
    </row>
    <row r="5" spans="1:21" s="3" customFormat="1" ht="46.5" customHeight="1">
      <c r="A5" s="11"/>
      <c r="B5" s="11"/>
      <c r="C5" s="31"/>
      <c r="D5" s="31"/>
      <c r="E5" s="32"/>
      <c r="F5" s="11"/>
      <c r="G5" s="29"/>
      <c r="H5" s="33" t="s">
        <v>92</v>
      </c>
      <c r="I5" s="28" t="s">
        <v>93</v>
      </c>
      <c r="J5" s="28" t="s">
        <v>94</v>
      </c>
      <c r="K5" s="28" t="s">
        <v>95</v>
      </c>
      <c r="L5" s="11" t="s">
        <v>96</v>
      </c>
      <c r="M5" s="11"/>
      <c r="N5" s="11" t="s">
        <v>97</v>
      </c>
      <c r="O5" s="11"/>
      <c r="P5" s="29" t="s">
        <v>98</v>
      </c>
      <c r="Q5" s="29" t="s">
        <v>99</v>
      </c>
      <c r="R5" s="32"/>
      <c r="S5" s="11"/>
      <c r="T5" s="11"/>
      <c r="U5" s="11"/>
    </row>
    <row r="6" spans="1:21" s="3" customFormat="1" ht="36" customHeight="1">
      <c r="A6" s="11"/>
      <c r="B6" s="11"/>
      <c r="C6" s="34"/>
      <c r="D6" s="34"/>
      <c r="E6" s="35"/>
      <c r="F6" s="11"/>
      <c r="G6" s="29"/>
      <c r="H6" s="36"/>
      <c r="I6" s="35"/>
      <c r="J6" s="35"/>
      <c r="K6" s="35"/>
      <c r="L6" s="11" t="s">
        <v>100</v>
      </c>
      <c r="M6" s="11" t="s">
        <v>101</v>
      </c>
      <c r="N6" s="11" t="s">
        <v>102</v>
      </c>
      <c r="O6" s="11" t="s">
        <v>103</v>
      </c>
      <c r="P6" s="29"/>
      <c r="Q6" s="29"/>
      <c r="R6" s="35"/>
      <c r="S6" s="11"/>
      <c r="T6" s="11"/>
      <c r="U6" s="11"/>
    </row>
    <row r="7" spans="1:21" s="3" customFormat="1" ht="18" customHeight="1">
      <c r="A7" s="11"/>
      <c r="B7" s="11" t="s">
        <v>39</v>
      </c>
      <c r="C7" s="11"/>
      <c r="D7" s="11"/>
      <c r="E7" s="11"/>
      <c r="F7" s="15"/>
      <c r="G7" s="15"/>
      <c r="H7" s="11">
        <f>SUM(H8,H14,H18,H23,H37,H59,H67,H70,H71,H73,H75,H77,H79)</f>
        <v>18250.96</v>
      </c>
      <c r="I7" s="11">
        <f aca="true" t="shared" si="0" ref="I7:O7">SUM(I8,I14,I18,I23,I37,I59,I67,I70,I71,I73,I75,I77,I79)</f>
        <v>0</v>
      </c>
      <c r="J7" s="11">
        <f t="shared" si="0"/>
        <v>0</v>
      </c>
      <c r="K7" s="11">
        <f t="shared" si="0"/>
        <v>0</v>
      </c>
      <c r="L7" s="11">
        <f t="shared" si="0"/>
        <v>39</v>
      </c>
      <c r="M7" s="11">
        <f t="shared" si="0"/>
        <v>18250.96</v>
      </c>
      <c r="N7" s="11">
        <f t="shared" si="0"/>
        <v>2030</v>
      </c>
      <c r="O7" s="11">
        <f t="shared" si="0"/>
        <v>7907</v>
      </c>
      <c r="P7" s="11"/>
      <c r="Q7" s="11"/>
      <c r="R7" s="11"/>
      <c r="S7" s="15"/>
      <c r="T7" s="15"/>
      <c r="U7" s="15"/>
    </row>
    <row r="8" spans="1:21" s="3" customFormat="1" ht="21.75" customHeight="1">
      <c r="A8" s="11" t="s">
        <v>40</v>
      </c>
      <c r="B8" s="14" t="s">
        <v>104</v>
      </c>
      <c r="C8" s="14"/>
      <c r="D8" s="14"/>
      <c r="E8" s="14"/>
      <c r="F8" s="15"/>
      <c r="G8" s="15"/>
      <c r="H8" s="15">
        <f>SUM(H9:H13)</f>
        <v>600</v>
      </c>
      <c r="I8" s="15"/>
      <c r="J8" s="15"/>
      <c r="K8" s="15"/>
      <c r="L8" s="15"/>
      <c r="M8" s="15">
        <f>SUM(M9:M12)</f>
        <v>600</v>
      </c>
      <c r="N8" s="15"/>
      <c r="O8" s="15"/>
      <c r="P8" s="15"/>
      <c r="Q8" s="15"/>
      <c r="R8" s="15"/>
      <c r="S8" s="15"/>
      <c r="T8" s="15"/>
      <c r="U8" s="15"/>
    </row>
    <row r="9" spans="1:21" s="3" customFormat="1" ht="94.5" customHeight="1">
      <c r="A9" s="11">
        <v>1</v>
      </c>
      <c r="B9" s="14" t="s">
        <v>105</v>
      </c>
      <c r="C9" s="14" t="s">
        <v>106</v>
      </c>
      <c r="D9" s="14" t="s">
        <v>107</v>
      </c>
      <c r="E9" s="14" t="s">
        <v>108</v>
      </c>
      <c r="F9" s="15" t="s">
        <v>109</v>
      </c>
      <c r="G9" s="15">
        <v>188</v>
      </c>
      <c r="H9" s="15">
        <v>188</v>
      </c>
      <c r="I9" s="15"/>
      <c r="J9" s="15"/>
      <c r="K9" s="15"/>
      <c r="L9" s="15">
        <v>1</v>
      </c>
      <c r="M9" s="15">
        <v>188</v>
      </c>
      <c r="N9" s="15">
        <v>6</v>
      </c>
      <c r="O9" s="15">
        <v>23</v>
      </c>
      <c r="P9" s="15">
        <v>2022.3</v>
      </c>
      <c r="Q9" s="15">
        <v>2022.12</v>
      </c>
      <c r="R9" s="15" t="s">
        <v>110</v>
      </c>
      <c r="S9" s="15" t="s">
        <v>111</v>
      </c>
      <c r="T9" s="15" t="s">
        <v>112</v>
      </c>
      <c r="U9" s="15"/>
    </row>
    <row r="10" spans="1:21" s="3" customFormat="1" ht="66" customHeight="1">
      <c r="A10" s="11">
        <v>2</v>
      </c>
      <c r="B10" s="14" t="s">
        <v>113</v>
      </c>
      <c r="C10" s="14" t="s">
        <v>106</v>
      </c>
      <c r="D10" s="14" t="s">
        <v>107</v>
      </c>
      <c r="E10" s="14" t="s">
        <v>114</v>
      </c>
      <c r="F10" s="37" t="s">
        <v>115</v>
      </c>
      <c r="G10" s="15">
        <v>212</v>
      </c>
      <c r="H10" s="15">
        <v>212</v>
      </c>
      <c r="I10" s="15"/>
      <c r="J10" s="15"/>
      <c r="K10" s="15"/>
      <c r="L10" s="15">
        <v>1</v>
      </c>
      <c r="M10" s="15">
        <v>212</v>
      </c>
      <c r="N10" s="15"/>
      <c r="O10" s="15">
        <v>205</v>
      </c>
      <c r="P10" s="15">
        <v>2022.3</v>
      </c>
      <c r="Q10" s="15">
        <v>2022.12</v>
      </c>
      <c r="R10" s="15" t="s">
        <v>116</v>
      </c>
      <c r="S10" s="15" t="s">
        <v>117</v>
      </c>
      <c r="T10" s="15" t="s">
        <v>112</v>
      </c>
      <c r="U10" s="15"/>
    </row>
    <row r="11" spans="1:21" s="3" customFormat="1" ht="51" customHeight="1">
      <c r="A11" s="11">
        <v>3</v>
      </c>
      <c r="B11" s="14" t="s">
        <v>118</v>
      </c>
      <c r="C11" s="14" t="s">
        <v>106</v>
      </c>
      <c r="D11" s="14" t="s">
        <v>107</v>
      </c>
      <c r="E11" s="14" t="s">
        <v>119</v>
      </c>
      <c r="F11" s="15" t="s">
        <v>120</v>
      </c>
      <c r="G11" s="15">
        <v>70</v>
      </c>
      <c r="H11" s="15">
        <v>70</v>
      </c>
      <c r="I11" s="15"/>
      <c r="J11" s="15"/>
      <c r="K11" s="15"/>
      <c r="L11" s="15">
        <v>1</v>
      </c>
      <c r="M11" s="15">
        <v>70</v>
      </c>
      <c r="N11" s="15"/>
      <c r="O11" s="15"/>
      <c r="P11" s="15">
        <v>2022.3</v>
      </c>
      <c r="Q11" s="15">
        <v>2022.12</v>
      </c>
      <c r="R11" s="15" t="s">
        <v>121</v>
      </c>
      <c r="S11" s="15" t="s">
        <v>122</v>
      </c>
      <c r="T11" s="15" t="s">
        <v>112</v>
      </c>
      <c r="U11" s="15"/>
    </row>
    <row r="12" spans="1:21" s="3" customFormat="1" ht="54.75" customHeight="1">
      <c r="A12" s="11">
        <v>4</v>
      </c>
      <c r="B12" s="14" t="s">
        <v>123</v>
      </c>
      <c r="C12" s="14" t="s">
        <v>106</v>
      </c>
      <c r="D12" s="14" t="s">
        <v>107</v>
      </c>
      <c r="E12" s="14" t="s">
        <v>124</v>
      </c>
      <c r="F12" s="15" t="s">
        <v>125</v>
      </c>
      <c r="G12" s="15">
        <v>130</v>
      </c>
      <c r="H12" s="15">
        <v>130</v>
      </c>
      <c r="I12" s="15"/>
      <c r="J12" s="15"/>
      <c r="K12" s="15"/>
      <c r="L12" s="15">
        <v>1</v>
      </c>
      <c r="M12" s="15">
        <v>130</v>
      </c>
      <c r="N12" s="15"/>
      <c r="O12" s="15"/>
      <c r="P12" s="15">
        <v>2022.3</v>
      </c>
      <c r="Q12" s="15">
        <v>2022.12</v>
      </c>
      <c r="R12" s="15" t="s">
        <v>126</v>
      </c>
      <c r="S12" s="15" t="s">
        <v>122</v>
      </c>
      <c r="T12" s="15" t="s">
        <v>112</v>
      </c>
      <c r="U12" s="15"/>
    </row>
    <row r="13" spans="1:21" s="3" customFormat="1" ht="21.75" customHeight="1">
      <c r="A13" s="11"/>
      <c r="B13" s="14" t="s">
        <v>127</v>
      </c>
      <c r="C13" s="14"/>
      <c r="D13" s="14"/>
      <c r="E13" s="14"/>
      <c r="F13" s="15"/>
      <c r="G13" s="15"/>
      <c r="H13" s="15"/>
      <c r="I13" s="15"/>
      <c r="J13" s="15"/>
      <c r="K13" s="15"/>
      <c r="L13" s="15"/>
      <c r="M13" s="15"/>
      <c r="N13" s="15"/>
      <c r="O13" s="15"/>
      <c r="P13" s="15"/>
      <c r="Q13" s="15"/>
      <c r="R13" s="15"/>
      <c r="S13" s="15"/>
      <c r="T13" s="15"/>
      <c r="U13" s="15"/>
    </row>
    <row r="14" spans="1:21" s="3" customFormat="1" ht="21.75" customHeight="1">
      <c r="A14" s="11" t="s">
        <v>59</v>
      </c>
      <c r="B14" s="14" t="s">
        <v>128</v>
      </c>
      <c r="C14" s="14"/>
      <c r="D14" s="14"/>
      <c r="E14" s="14"/>
      <c r="F14" s="15"/>
      <c r="G14" s="15"/>
      <c r="H14" s="15"/>
      <c r="I14" s="15"/>
      <c r="J14" s="15"/>
      <c r="K14" s="15"/>
      <c r="L14" s="15"/>
      <c r="M14" s="15"/>
      <c r="N14" s="15"/>
      <c r="O14" s="15"/>
      <c r="P14" s="15"/>
      <c r="Q14" s="15"/>
      <c r="R14" s="15"/>
      <c r="S14" s="15"/>
      <c r="T14" s="15"/>
      <c r="U14" s="15"/>
    </row>
    <row r="15" spans="1:21" s="3" customFormat="1" ht="21.75" customHeight="1">
      <c r="A15" s="11"/>
      <c r="B15" s="14"/>
      <c r="C15" s="14"/>
      <c r="D15" s="14" t="s">
        <v>107</v>
      </c>
      <c r="E15" s="14"/>
      <c r="F15" s="15"/>
      <c r="G15" s="15"/>
      <c r="H15" s="15"/>
      <c r="I15" s="15"/>
      <c r="J15" s="15"/>
      <c r="K15" s="15"/>
      <c r="L15" s="15"/>
      <c r="M15" s="15"/>
      <c r="N15" s="15"/>
      <c r="O15" s="15"/>
      <c r="P15" s="15"/>
      <c r="Q15" s="15"/>
      <c r="R15" s="15"/>
      <c r="S15" s="15"/>
      <c r="T15" s="15"/>
      <c r="U15" s="15"/>
    </row>
    <row r="16" spans="1:21" s="3" customFormat="1" ht="21.75" customHeight="1">
      <c r="A16" s="11"/>
      <c r="B16" s="14"/>
      <c r="C16" s="14"/>
      <c r="D16" s="14" t="s">
        <v>129</v>
      </c>
      <c r="E16" s="14"/>
      <c r="F16" s="15"/>
      <c r="G16" s="15"/>
      <c r="H16" s="15"/>
      <c r="I16" s="15"/>
      <c r="J16" s="15"/>
      <c r="K16" s="15"/>
      <c r="L16" s="15"/>
      <c r="M16" s="15"/>
      <c r="N16" s="15"/>
      <c r="O16" s="15"/>
      <c r="P16" s="15"/>
      <c r="Q16" s="15"/>
      <c r="R16" s="15"/>
      <c r="S16" s="15"/>
      <c r="T16" s="15"/>
      <c r="U16" s="15"/>
    </row>
    <row r="17" spans="1:21" s="3" customFormat="1" ht="21.75" customHeight="1">
      <c r="A17" s="11"/>
      <c r="B17" s="16" t="s">
        <v>130</v>
      </c>
      <c r="C17" s="14"/>
      <c r="D17" s="14" t="s">
        <v>129</v>
      </c>
      <c r="E17" s="14"/>
      <c r="F17" s="15"/>
      <c r="G17" s="15"/>
      <c r="H17" s="15"/>
      <c r="I17" s="15"/>
      <c r="J17" s="15"/>
      <c r="K17" s="15"/>
      <c r="L17" s="15"/>
      <c r="M17" s="15"/>
      <c r="N17" s="15"/>
      <c r="O17" s="15"/>
      <c r="P17" s="15"/>
      <c r="Q17" s="15"/>
      <c r="R17" s="15"/>
      <c r="S17" s="15"/>
      <c r="T17" s="15"/>
      <c r="U17" s="15"/>
    </row>
    <row r="18" spans="1:21" s="3" customFormat="1" ht="21.75" customHeight="1">
      <c r="A18" s="11" t="s">
        <v>67</v>
      </c>
      <c r="B18" s="14" t="s">
        <v>131</v>
      </c>
      <c r="C18" s="14"/>
      <c r="D18" s="14"/>
      <c r="E18" s="14"/>
      <c r="F18" s="15"/>
      <c r="G18" s="15"/>
      <c r="H18" s="15">
        <f>H19</f>
        <v>92</v>
      </c>
      <c r="I18" s="15">
        <f aca="true" t="shared" si="1" ref="I18:O18">I19</f>
        <v>0</v>
      </c>
      <c r="J18" s="15">
        <f t="shared" si="1"/>
        <v>0</v>
      </c>
      <c r="K18" s="15">
        <f t="shared" si="1"/>
        <v>0</v>
      </c>
      <c r="L18" s="15">
        <f t="shared" si="1"/>
        <v>0</v>
      </c>
      <c r="M18" s="15">
        <f t="shared" si="1"/>
        <v>92</v>
      </c>
      <c r="N18" s="15">
        <f t="shared" si="1"/>
        <v>0</v>
      </c>
      <c r="O18" s="15">
        <f t="shared" si="1"/>
        <v>0</v>
      </c>
      <c r="P18" s="15"/>
      <c r="Q18" s="15"/>
      <c r="R18" s="15"/>
      <c r="S18" s="15"/>
      <c r="T18" s="15"/>
      <c r="U18" s="15"/>
    </row>
    <row r="19" spans="1:21" s="3" customFormat="1" ht="49.5" customHeight="1">
      <c r="A19" s="16"/>
      <c r="B19" s="16" t="s">
        <v>132</v>
      </c>
      <c r="C19" s="16" t="s">
        <v>133</v>
      </c>
      <c r="D19" s="16" t="s">
        <v>129</v>
      </c>
      <c r="E19" s="16" t="s">
        <v>134</v>
      </c>
      <c r="F19" s="15" t="s">
        <v>135</v>
      </c>
      <c r="G19" s="15">
        <v>92</v>
      </c>
      <c r="H19" s="15">
        <v>92</v>
      </c>
      <c r="I19" s="15"/>
      <c r="J19" s="15"/>
      <c r="K19" s="15"/>
      <c r="L19" s="15">
        <v>0</v>
      </c>
      <c r="M19" s="15">
        <v>92</v>
      </c>
      <c r="N19" s="15">
        <v>0</v>
      </c>
      <c r="O19" s="15">
        <v>0</v>
      </c>
      <c r="P19" s="15">
        <v>2022.3</v>
      </c>
      <c r="Q19" s="15">
        <v>2022.12</v>
      </c>
      <c r="R19" s="41" t="s">
        <v>136</v>
      </c>
      <c r="S19" s="15" t="s">
        <v>137</v>
      </c>
      <c r="T19" s="15" t="s">
        <v>137</v>
      </c>
      <c r="U19" s="15"/>
    </row>
    <row r="20" spans="1:21" s="3" customFormat="1" ht="21.75" customHeight="1">
      <c r="A20" s="11"/>
      <c r="B20" s="14"/>
      <c r="C20" s="14"/>
      <c r="D20" s="14" t="s">
        <v>107</v>
      </c>
      <c r="E20" s="14"/>
      <c r="F20" s="15"/>
      <c r="G20" s="15"/>
      <c r="H20" s="15"/>
      <c r="I20" s="15"/>
      <c r="J20" s="15"/>
      <c r="K20" s="15"/>
      <c r="L20" s="15"/>
      <c r="M20" s="15"/>
      <c r="N20" s="15"/>
      <c r="O20" s="15"/>
      <c r="P20" s="15"/>
      <c r="Q20" s="15"/>
      <c r="R20" s="15"/>
      <c r="S20" s="15"/>
      <c r="T20" s="15"/>
      <c r="U20" s="15"/>
    </row>
    <row r="21" spans="1:21" s="3" customFormat="1" ht="21.75" customHeight="1">
      <c r="A21" s="11"/>
      <c r="B21" s="14"/>
      <c r="C21" s="14"/>
      <c r="D21" s="14" t="s">
        <v>129</v>
      </c>
      <c r="E21" s="14"/>
      <c r="F21" s="15"/>
      <c r="G21" s="15"/>
      <c r="H21" s="15"/>
      <c r="I21" s="15"/>
      <c r="J21" s="15"/>
      <c r="K21" s="15"/>
      <c r="L21" s="15"/>
      <c r="M21" s="15"/>
      <c r="N21" s="15"/>
      <c r="O21" s="15"/>
      <c r="P21" s="15"/>
      <c r="Q21" s="15"/>
      <c r="R21" s="15"/>
      <c r="S21" s="15"/>
      <c r="T21" s="15"/>
      <c r="U21" s="15"/>
    </row>
    <row r="22" spans="1:21" s="3" customFormat="1" ht="21.75" customHeight="1">
      <c r="A22" s="11"/>
      <c r="B22" s="16" t="s">
        <v>130</v>
      </c>
      <c r="C22" s="14"/>
      <c r="D22" s="14"/>
      <c r="E22" s="14"/>
      <c r="F22" s="15"/>
      <c r="G22" s="15"/>
      <c r="H22" s="15"/>
      <c r="I22" s="15"/>
      <c r="J22" s="15"/>
      <c r="K22" s="15"/>
      <c r="L22" s="15"/>
      <c r="M22" s="15"/>
      <c r="N22" s="15"/>
      <c r="O22" s="15"/>
      <c r="P22" s="15"/>
      <c r="Q22" s="15"/>
      <c r="R22" s="15"/>
      <c r="S22" s="15"/>
      <c r="T22" s="15"/>
      <c r="U22" s="15"/>
    </row>
    <row r="23" spans="1:21" s="3" customFormat="1" ht="21.75" customHeight="1">
      <c r="A23" s="11" t="s">
        <v>70</v>
      </c>
      <c r="B23" s="14" t="s">
        <v>138</v>
      </c>
      <c r="C23" s="14"/>
      <c r="D23" s="14"/>
      <c r="E23" s="14"/>
      <c r="F23" s="15"/>
      <c r="G23" s="15"/>
      <c r="H23" s="15">
        <f>SUM(H24:H36)</f>
        <v>1200</v>
      </c>
      <c r="I23" s="15">
        <f aca="true" t="shared" si="2" ref="I23:O23">SUM(I24:I36)</f>
        <v>0</v>
      </c>
      <c r="J23" s="15">
        <f t="shared" si="2"/>
        <v>0</v>
      </c>
      <c r="K23" s="15">
        <f t="shared" si="2"/>
        <v>0</v>
      </c>
      <c r="L23" s="15">
        <f t="shared" si="2"/>
        <v>12</v>
      </c>
      <c r="M23" s="15">
        <f t="shared" si="2"/>
        <v>1200</v>
      </c>
      <c r="N23" s="15">
        <f t="shared" si="2"/>
        <v>356</v>
      </c>
      <c r="O23" s="15">
        <f t="shared" si="2"/>
        <v>1482</v>
      </c>
      <c r="P23" s="15"/>
      <c r="Q23" s="15"/>
      <c r="R23" s="15"/>
      <c r="S23" s="15"/>
      <c r="T23" s="15"/>
      <c r="U23" s="15"/>
    </row>
    <row r="24" spans="1:21" s="3" customFormat="1" ht="99.75" customHeight="1">
      <c r="A24" s="11">
        <v>1</v>
      </c>
      <c r="B24" s="14" t="s">
        <v>139</v>
      </c>
      <c r="C24" s="14" t="s">
        <v>106</v>
      </c>
      <c r="D24" s="14" t="s">
        <v>107</v>
      </c>
      <c r="E24" s="14" t="s">
        <v>140</v>
      </c>
      <c r="F24" s="37" t="s">
        <v>141</v>
      </c>
      <c r="G24" s="15" t="s">
        <v>142</v>
      </c>
      <c r="H24" s="15">
        <v>100</v>
      </c>
      <c r="I24" s="15"/>
      <c r="J24" s="15"/>
      <c r="K24" s="15"/>
      <c r="L24" s="15">
        <v>1</v>
      </c>
      <c r="M24" s="15">
        <v>100</v>
      </c>
      <c r="N24" s="15"/>
      <c r="O24" s="15"/>
      <c r="P24" s="15">
        <v>2022.3</v>
      </c>
      <c r="Q24" s="15">
        <v>2022.12</v>
      </c>
      <c r="R24" s="15" t="s">
        <v>143</v>
      </c>
      <c r="S24" s="15" t="s">
        <v>144</v>
      </c>
      <c r="T24" s="15" t="s">
        <v>145</v>
      </c>
      <c r="U24" s="15"/>
    </row>
    <row r="25" spans="1:21" s="3" customFormat="1" ht="93" customHeight="1">
      <c r="A25" s="11">
        <v>2</v>
      </c>
      <c r="B25" s="14" t="s">
        <v>146</v>
      </c>
      <c r="C25" s="14" t="s">
        <v>106</v>
      </c>
      <c r="D25" s="14" t="s">
        <v>129</v>
      </c>
      <c r="E25" s="14" t="s">
        <v>147</v>
      </c>
      <c r="F25" s="15" t="s">
        <v>148</v>
      </c>
      <c r="G25" s="15" t="s">
        <v>142</v>
      </c>
      <c r="H25" s="15">
        <v>100</v>
      </c>
      <c r="I25" s="15"/>
      <c r="J25" s="15"/>
      <c r="K25" s="15"/>
      <c r="L25" s="15">
        <v>1</v>
      </c>
      <c r="M25" s="15">
        <v>100</v>
      </c>
      <c r="N25" s="15">
        <v>110</v>
      </c>
      <c r="O25" s="15">
        <v>400</v>
      </c>
      <c r="P25" s="15">
        <v>2022.3</v>
      </c>
      <c r="Q25" s="15">
        <v>2022.12</v>
      </c>
      <c r="R25" s="15" t="s">
        <v>149</v>
      </c>
      <c r="S25" s="15" t="s">
        <v>144</v>
      </c>
      <c r="T25" s="15" t="s">
        <v>145</v>
      </c>
      <c r="U25" s="15"/>
    </row>
    <row r="26" spans="1:21" s="3" customFormat="1" ht="39" customHeight="1">
      <c r="A26" s="11">
        <v>3</v>
      </c>
      <c r="B26" s="14" t="s">
        <v>150</v>
      </c>
      <c r="C26" s="14" t="s">
        <v>133</v>
      </c>
      <c r="D26" s="14" t="s">
        <v>129</v>
      </c>
      <c r="E26" s="14" t="s">
        <v>151</v>
      </c>
      <c r="F26" s="15" t="s">
        <v>152</v>
      </c>
      <c r="G26" s="15" t="s">
        <v>142</v>
      </c>
      <c r="H26" s="15">
        <v>100</v>
      </c>
      <c r="I26" s="15"/>
      <c r="J26" s="15"/>
      <c r="K26" s="15"/>
      <c r="L26" s="15">
        <v>1</v>
      </c>
      <c r="M26" s="15">
        <v>100</v>
      </c>
      <c r="N26" s="15"/>
      <c r="O26" s="15"/>
      <c r="P26" s="15">
        <v>2022.3</v>
      </c>
      <c r="Q26" s="15">
        <v>2022.12</v>
      </c>
      <c r="R26" s="15" t="s">
        <v>153</v>
      </c>
      <c r="S26" s="15" t="s">
        <v>117</v>
      </c>
      <c r="T26" s="15" t="s">
        <v>145</v>
      </c>
      <c r="U26" s="15"/>
    </row>
    <row r="27" spans="1:21" s="3" customFormat="1" ht="39" customHeight="1">
      <c r="A27" s="11">
        <v>4</v>
      </c>
      <c r="B27" s="14" t="s">
        <v>154</v>
      </c>
      <c r="C27" s="14" t="s">
        <v>133</v>
      </c>
      <c r="D27" s="14" t="s">
        <v>129</v>
      </c>
      <c r="E27" s="14" t="s">
        <v>155</v>
      </c>
      <c r="F27" s="15" t="s">
        <v>156</v>
      </c>
      <c r="G27" s="15" t="s">
        <v>142</v>
      </c>
      <c r="H27" s="15">
        <v>100</v>
      </c>
      <c r="I27" s="15"/>
      <c r="J27" s="15"/>
      <c r="K27" s="15"/>
      <c r="L27" s="15">
        <v>1</v>
      </c>
      <c r="M27" s="15">
        <v>100</v>
      </c>
      <c r="N27" s="15"/>
      <c r="O27" s="15"/>
      <c r="P27" s="15">
        <v>2022.3</v>
      </c>
      <c r="Q27" s="15">
        <v>2022.12</v>
      </c>
      <c r="R27" s="15" t="s">
        <v>157</v>
      </c>
      <c r="S27" s="15" t="s">
        <v>158</v>
      </c>
      <c r="T27" s="15" t="s">
        <v>145</v>
      </c>
      <c r="U27" s="15"/>
    </row>
    <row r="28" spans="1:21" s="3" customFormat="1" ht="39" customHeight="1">
      <c r="A28" s="11">
        <v>5</v>
      </c>
      <c r="B28" s="14" t="s">
        <v>159</v>
      </c>
      <c r="C28" s="14" t="s">
        <v>133</v>
      </c>
      <c r="D28" s="14" t="s">
        <v>129</v>
      </c>
      <c r="E28" s="14" t="s">
        <v>160</v>
      </c>
      <c r="F28" s="15" t="s">
        <v>161</v>
      </c>
      <c r="G28" s="15" t="s">
        <v>142</v>
      </c>
      <c r="H28" s="15">
        <v>100</v>
      </c>
      <c r="I28" s="15"/>
      <c r="J28" s="15"/>
      <c r="K28" s="15"/>
      <c r="L28" s="15">
        <v>1</v>
      </c>
      <c r="M28" s="15">
        <v>100</v>
      </c>
      <c r="N28" s="15">
        <v>39</v>
      </c>
      <c r="O28" s="15">
        <v>145</v>
      </c>
      <c r="P28" s="15">
        <v>2022.3</v>
      </c>
      <c r="Q28" s="15">
        <v>2022.12</v>
      </c>
      <c r="R28" s="15" t="s">
        <v>157</v>
      </c>
      <c r="S28" s="15" t="s">
        <v>162</v>
      </c>
      <c r="T28" s="15" t="s">
        <v>145</v>
      </c>
      <c r="U28" s="15"/>
    </row>
    <row r="29" spans="1:21" s="3" customFormat="1" ht="75" customHeight="1">
      <c r="A29" s="11">
        <v>6</v>
      </c>
      <c r="B29" s="14" t="s">
        <v>163</v>
      </c>
      <c r="C29" s="14" t="s">
        <v>133</v>
      </c>
      <c r="D29" s="14" t="s">
        <v>129</v>
      </c>
      <c r="E29" s="14" t="s">
        <v>164</v>
      </c>
      <c r="F29" s="15" t="s">
        <v>165</v>
      </c>
      <c r="G29" s="15" t="s">
        <v>142</v>
      </c>
      <c r="H29" s="15">
        <v>100</v>
      </c>
      <c r="I29" s="15"/>
      <c r="J29" s="15"/>
      <c r="K29" s="15"/>
      <c r="L29" s="15">
        <v>1</v>
      </c>
      <c r="M29" s="15">
        <v>100</v>
      </c>
      <c r="N29" s="15">
        <v>0</v>
      </c>
      <c r="O29" s="15">
        <v>129</v>
      </c>
      <c r="P29" s="15">
        <v>2022.3</v>
      </c>
      <c r="Q29" s="15">
        <v>2022.12</v>
      </c>
      <c r="R29" s="15" t="s">
        <v>157</v>
      </c>
      <c r="S29" s="15" t="s">
        <v>166</v>
      </c>
      <c r="T29" s="15" t="s">
        <v>145</v>
      </c>
      <c r="U29" s="15"/>
    </row>
    <row r="30" spans="1:21" s="3" customFormat="1" ht="75" customHeight="1">
      <c r="A30" s="11">
        <v>7</v>
      </c>
      <c r="B30" s="14" t="s">
        <v>167</v>
      </c>
      <c r="C30" s="14" t="s">
        <v>133</v>
      </c>
      <c r="D30" s="14" t="s">
        <v>129</v>
      </c>
      <c r="E30" s="14" t="s">
        <v>168</v>
      </c>
      <c r="F30" s="15" t="s">
        <v>169</v>
      </c>
      <c r="G30" s="15" t="s">
        <v>142</v>
      </c>
      <c r="H30" s="15">
        <v>100</v>
      </c>
      <c r="I30" s="15"/>
      <c r="J30" s="15"/>
      <c r="K30" s="15"/>
      <c r="L30" s="15">
        <v>1</v>
      </c>
      <c r="M30" s="15">
        <v>100</v>
      </c>
      <c r="N30" s="15">
        <v>3</v>
      </c>
      <c r="O30" s="15">
        <v>10</v>
      </c>
      <c r="P30" s="15">
        <v>2022.3</v>
      </c>
      <c r="Q30" s="15">
        <v>2022.12</v>
      </c>
      <c r="R30" s="15" t="s">
        <v>170</v>
      </c>
      <c r="S30" s="15" t="s">
        <v>166</v>
      </c>
      <c r="T30" s="15" t="s">
        <v>145</v>
      </c>
      <c r="U30" s="15"/>
    </row>
    <row r="31" spans="1:21" s="3" customFormat="1" ht="75" customHeight="1">
      <c r="A31" s="11">
        <v>8</v>
      </c>
      <c r="B31" s="14" t="s">
        <v>171</v>
      </c>
      <c r="C31" s="14" t="s">
        <v>133</v>
      </c>
      <c r="D31" s="14" t="s">
        <v>129</v>
      </c>
      <c r="E31" s="14" t="s">
        <v>172</v>
      </c>
      <c r="F31" s="15" t="s">
        <v>173</v>
      </c>
      <c r="G31" s="15" t="s">
        <v>142</v>
      </c>
      <c r="H31" s="15">
        <v>100</v>
      </c>
      <c r="I31" s="15"/>
      <c r="J31" s="15"/>
      <c r="K31" s="15"/>
      <c r="L31" s="15">
        <v>1</v>
      </c>
      <c r="M31" s="15">
        <v>100</v>
      </c>
      <c r="N31" s="15">
        <v>0</v>
      </c>
      <c r="O31" s="15">
        <v>0</v>
      </c>
      <c r="P31" s="15">
        <v>2022.3</v>
      </c>
      <c r="Q31" s="15">
        <v>2022.12</v>
      </c>
      <c r="R31" s="15" t="s">
        <v>174</v>
      </c>
      <c r="S31" s="15" t="s">
        <v>166</v>
      </c>
      <c r="T31" s="15" t="s">
        <v>145</v>
      </c>
      <c r="U31" s="15"/>
    </row>
    <row r="32" spans="1:21" s="3" customFormat="1" ht="75" customHeight="1">
      <c r="A32" s="11">
        <v>9</v>
      </c>
      <c r="B32" s="14" t="s">
        <v>175</v>
      </c>
      <c r="C32" s="14" t="s">
        <v>133</v>
      </c>
      <c r="D32" s="14" t="s">
        <v>129</v>
      </c>
      <c r="E32" s="14" t="s">
        <v>176</v>
      </c>
      <c r="F32" s="15" t="s">
        <v>177</v>
      </c>
      <c r="G32" s="15" t="s">
        <v>142</v>
      </c>
      <c r="H32" s="15">
        <v>100</v>
      </c>
      <c r="I32" s="15"/>
      <c r="J32" s="15"/>
      <c r="K32" s="15"/>
      <c r="L32" s="15">
        <v>1</v>
      </c>
      <c r="M32" s="15">
        <v>100</v>
      </c>
      <c r="N32" s="15">
        <v>6</v>
      </c>
      <c r="O32" s="15">
        <v>22</v>
      </c>
      <c r="P32" s="15">
        <v>2022.3</v>
      </c>
      <c r="Q32" s="15">
        <v>2022.12</v>
      </c>
      <c r="R32" s="15" t="s">
        <v>178</v>
      </c>
      <c r="S32" s="15" t="s">
        <v>166</v>
      </c>
      <c r="T32" s="15" t="s">
        <v>145</v>
      </c>
      <c r="U32" s="15"/>
    </row>
    <row r="33" spans="1:21" s="3" customFormat="1" ht="39" customHeight="1">
      <c r="A33" s="11">
        <v>10</v>
      </c>
      <c r="B33" s="14" t="s">
        <v>179</v>
      </c>
      <c r="C33" s="14" t="s">
        <v>133</v>
      </c>
      <c r="D33" s="14" t="s">
        <v>129</v>
      </c>
      <c r="E33" s="14" t="s">
        <v>180</v>
      </c>
      <c r="F33" s="15"/>
      <c r="G33" s="15" t="s">
        <v>142</v>
      </c>
      <c r="H33" s="15">
        <v>100</v>
      </c>
      <c r="I33" s="15"/>
      <c r="J33" s="15"/>
      <c r="K33" s="15"/>
      <c r="L33" s="15">
        <v>1</v>
      </c>
      <c r="M33" s="15">
        <v>100</v>
      </c>
      <c r="N33" s="15"/>
      <c r="O33" s="15"/>
      <c r="P33" s="15">
        <v>2022.3</v>
      </c>
      <c r="Q33" s="15">
        <v>2022.12</v>
      </c>
      <c r="R33" s="15" t="s">
        <v>181</v>
      </c>
      <c r="S33" s="15" t="s">
        <v>182</v>
      </c>
      <c r="T33" s="15" t="s">
        <v>145</v>
      </c>
      <c r="U33" s="15"/>
    </row>
    <row r="34" spans="1:21" s="3" customFormat="1" ht="39" customHeight="1">
      <c r="A34" s="11">
        <v>11</v>
      </c>
      <c r="B34" s="14" t="s">
        <v>183</v>
      </c>
      <c r="C34" s="14" t="s">
        <v>133</v>
      </c>
      <c r="D34" s="14" t="s">
        <v>129</v>
      </c>
      <c r="E34" s="14" t="s">
        <v>184</v>
      </c>
      <c r="F34" s="15"/>
      <c r="G34" s="15" t="s">
        <v>142</v>
      </c>
      <c r="H34" s="15">
        <v>100</v>
      </c>
      <c r="I34" s="15"/>
      <c r="J34" s="15"/>
      <c r="K34" s="15"/>
      <c r="L34" s="15">
        <v>1</v>
      </c>
      <c r="M34" s="15">
        <v>100</v>
      </c>
      <c r="N34" s="15"/>
      <c r="O34" s="15"/>
      <c r="P34" s="15">
        <v>2022.3</v>
      </c>
      <c r="Q34" s="15">
        <v>2022.12</v>
      </c>
      <c r="R34" s="15" t="s">
        <v>185</v>
      </c>
      <c r="S34" s="15" t="s">
        <v>182</v>
      </c>
      <c r="T34" s="15" t="s">
        <v>145</v>
      </c>
      <c r="U34" s="15"/>
    </row>
    <row r="35" spans="1:21" s="3" customFormat="1" ht="39" customHeight="1">
      <c r="A35" s="11">
        <v>12</v>
      </c>
      <c r="B35" s="14" t="s">
        <v>186</v>
      </c>
      <c r="C35" s="14" t="s">
        <v>133</v>
      </c>
      <c r="D35" s="14" t="s">
        <v>129</v>
      </c>
      <c r="E35" s="14" t="s">
        <v>187</v>
      </c>
      <c r="F35" s="15" t="s">
        <v>188</v>
      </c>
      <c r="G35" s="15" t="s">
        <v>142</v>
      </c>
      <c r="H35" s="15">
        <v>100</v>
      </c>
      <c r="I35" s="15"/>
      <c r="J35" s="15"/>
      <c r="K35" s="15"/>
      <c r="L35" s="15">
        <v>1</v>
      </c>
      <c r="M35" s="15">
        <v>100</v>
      </c>
      <c r="N35" s="15">
        <v>198</v>
      </c>
      <c r="O35" s="15">
        <v>776</v>
      </c>
      <c r="P35" s="15">
        <v>2022.3</v>
      </c>
      <c r="Q35" s="15">
        <v>2022.12</v>
      </c>
      <c r="R35" s="15" t="s">
        <v>189</v>
      </c>
      <c r="S35" s="15" t="s">
        <v>190</v>
      </c>
      <c r="T35" s="15" t="s">
        <v>145</v>
      </c>
      <c r="U35" s="15"/>
    </row>
    <row r="36" spans="1:21" s="3" customFormat="1" ht="21.75" customHeight="1">
      <c r="A36" s="11"/>
      <c r="B36" s="16" t="s">
        <v>130</v>
      </c>
      <c r="C36" s="16"/>
      <c r="D36" s="14"/>
      <c r="E36" s="14"/>
      <c r="F36" s="15"/>
      <c r="G36" s="15"/>
      <c r="H36" s="15"/>
      <c r="I36" s="15"/>
      <c r="J36" s="15"/>
      <c r="K36" s="15"/>
      <c r="L36" s="15"/>
      <c r="M36" s="15"/>
      <c r="N36" s="15"/>
      <c r="O36" s="15"/>
      <c r="P36" s="15"/>
      <c r="Q36" s="15"/>
      <c r="R36" s="15"/>
      <c r="S36" s="15"/>
      <c r="T36" s="15"/>
      <c r="U36" s="15"/>
    </row>
    <row r="37" spans="1:21" s="3" customFormat="1" ht="12.75">
      <c r="A37" s="11" t="s">
        <v>191</v>
      </c>
      <c r="B37" s="14" t="s">
        <v>192</v>
      </c>
      <c r="C37" s="14"/>
      <c r="D37" s="14"/>
      <c r="E37" s="14"/>
      <c r="F37" s="15"/>
      <c r="G37" s="15"/>
      <c r="H37" s="15">
        <f>SUM(H38:H57)</f>
        <v>14247.2</v>
      </c>
      <c r="I37" s="15">
        <f aca="true" t="shared" si="3" ref="I37:O37">SUM(I38:I57)</f>
        <v>0</v>
      </c>
      <c r="J37" s="15">
        <f t="shared" si="3"/>
        <v>0</v>
      </c>
      <c r="K37" s="15">
        <f t="shared" si="3"/>
        <v>0</v>
      </c>
      <c r="L37" s="15">
        <f t="shared" si="3"/>
        <v>20</v>
      </c>
      <c r="M37" s="15">
        <f t="shared" si="3"/>
        <v>14247.2</v>
      </c>
      <c r="N37" s="15">
        <f t="shared" si="3"/>
        <v>1674</v>
      </c>
      <c r="O37" s="15">
        <f t="shared" si="3"/>
        <v>6425</v>
      </c>
      <c r="P37" s="15"/>
      <c r="Q37" s="15"/>
      <c r="R37" s="15"/>
      <c r="S37" s="15"/>
      <c r="T37" s="15"/>
      <c r="U37" s="15"/>
    </row>
    <row r="38" spans="1:21" s="3" customFormat="1" ht="36" customHeight="1">
      <c r="A38" s="11">
        <v>1</v>
      </c>
      <c r="B38" s="14" t="s">
        <v>193</v>
      </c>
      <c r="C38" s="14" t="s">
        <v>106</v>
      </c>
      <c r="D38" s="14" t="s">
        <v>107</v>
      </c>
      <c r="E38" s="14" t="s">
        <v>140</v>
      </c>
      <c r="F38" s="15"/>
      <c r="G38" s="15"/>
      <c r="H38" s="15">
        <v>1400</v>
      </c>
      <c r="I38" s="15"/>
      <c r="J38" s="15"/>
      <c r="K38" s="15"/>
      <c r="L38" s="15">
        <v>1</v>
      </c>
      <c r="M38" s="15">
        <v>1400</v>
      </c>
      <c r="N38" s="15"/>
      <c r="O38" s="15"/>
      <c r="P38" s="15">
        <v>2022.3</v>
      </c>
      <c r="Q38" s="15">
        <v>2022.12</v>
      </c>
      <c r="R38" s="15" t="s">
        <v>157</v>
      </c>
      <c r="S38" s="15" t="s">
        <v>144</v>
      </c>
      <c r="T38" s="15" t="s">
        <v>112</v>
      </c>
      <c r="U38" s="15"/>
    </row>
    <row r="39" spans="1:21" s="3" customFormat="1" ht="36" customHeight="1">
      <c r="A39" s="11">
        <v>2</v>
      </c>
      <c r="B39" s="14" t="s">
        <v>194</v>
      </c>
      <c r="C39" s="14" t="s">
        <v>106</v>
      </c>
      <c r="D39" s="14" t="s">
        <v>107</v>
      </c>
      <c r="E39" s="14" t="s">
        <v>155</v>
      </c>
      <c r="F39" s="15" t="s">
        <v>195</v>
      </c>
      <c r="G39" s="15"/>
      <c r="H39" s="15">
        <v>823.76</v>
      </c>
      <c r="I39" s="15"/>
      <c r="J39" s="15"/>
      <c r="K39" s="15"/>
      <c r="L39" s="15">
        <v>1</v>
      </c>
      <c r="M39" s="15">
        <v>823.76</v>
      </c>
      <c r="N39" s="15"/>
      <c r="O39" s="15"/>
      <c r="P39" s="15">
        <v>2022.3</v>
      </c>
      <c r="Q39" s="15">
        <v>2022.12</v>
      </c>
      <c r="R39" s="15" t="s">
        <v>196</v>
      </c>
      <c r="S39" s="15" t="s">
        <v>158</v>
      </c>
      <c r="T39" s="15" t="s">
        <v>145</v>
      </c>
      <c r="U39" s="15"/>
    </row>
    <row r="40" spans="1:21" s="3" customFormat="1" ht="36" customHeight="1">
      <c r="A40" s="11">
        <v>3</v>
      </c>
      <c r="B40" s="14" t="s">
        <v>197</v>
      </c>
      <c r="C40" s="14" t="s">
        <v>106</v>
      </c>
      <c r="D40" s="14" t="s">
        <v>107</v>
      </c>
      <c r="E40" s="14" t="s">
        <v>198</v>
      </c>
      <c r="F40" s="15" t="s">
        <v>199</v>
      </c>
      <c r="G40" s="15"/>
      <c r="H40" s="15">
        <v>469.01</v>
      </c>
      <c r="I40" s="15"/>
      <c r="J40" s="15"/>
      <c r="K40" s="15"/>
      <c r="L40" s="15">
        <v>1</v>
      </c>
      <c r="M40" s="15">
        <v>469.01</v>
      </c>
      <c r="N40" s="15"/>
      <c r="O40" s="15"/>
      <c r="P40" s="15">
        <v>2022.3</v>
      </c>
      <c r="Q40" s="15">
        <v>2022.12</v>
      </c>
      <c r="R40" s="15" t="s">
        <v>157</v>
      </c>
      <c r="S40" s="15" t="s">
        <v>158</v>
      </c>
      <c r="T40" s="15" t="s">
        <v>145</v>
      </c>
      <c r="U40" s="15"/>
    </row>
    <row r="41" spans="1:21" s="3" customFormat="1" ht="36" customHeight="1">
      <c r="A41" s="11">
        <v>4</v>
      </c>
      <c r="B41" s="14" t="s">
        <v>200</v>
      </c>
      <c r="C41" s="14" t="s">
        <v>106</v>
      </c>
      <c r="D41" s="14" t="s">
        <v>107</v>
      </c>
      <c r="E41" s="14" t="s">
        <v>201</v>
      </c>
      <c r="F41" s="15" t="s">
        <v>202</v>
      </c>
      <c r="G41" s="15">
        <v>219</v>
      </c>
      <c r="H41" s="15">
        <v>219</v>
      </c>
      <c r="I41" s="15"/>
      <c r="J41" s="15"/>
      <c r="K41" s="15"/>
      <c r="L41" s="15">
        <v>1</v>
      </c>
      <c r="M41" s="15">
        <v>219</v>
      </c>
      <c r="N41" s="15">
        <v>93</v>
      </c>
      <c r="O41" s="15">
        <v>356</v>
      </c>
      <c r="P41" s="15">
        <v>2022.3</v>
      </c>
      <c r="Q41" s="15">
        <v>2022.12</v>
      </c>
      <c r="R41" s="15" t="s">
        <v>203</v>
      </c>
      <c r="S41" s="15" t="s">
        <v>162</v>
      </c>
      <c r="T41" s="15" t="s">
        <v>145</v>
      </c>
      <c r="U41" s="15"/>
    </row>
    <row r="42" spans="1:21" s="3" customFormat="1" ht="36" customHeight="1">
      <c r="A42" s="11">
        <v>5</v>
      </c>
      <c r="B42" s="14" t="s">
        <v>204</v>
      </c>
      <c r="C42" s="14" t="s">
        <v>106</v>
      </c>
      <c r="D42" s="14" t="s">
        <v>107</v>
      </c>
      <c r="E42" s="14" t="s">
        <v>205</v>
      </c>
      <c r="F42" s="15" t="s">
        <v>206</v>
      </c>
      <c r="G42" s="15">
        <v>440</v>
      </c>
      <c r="H42" s="15">
        <v>440</v>
      </c>
      <c r="I42" s="15"/>
      <c r="J42" s="15"/>
      <c r="K42" s="15"/>
      <c r="L42" s="15">
        <v>1</v>
      </c>
      <c r="M42" s="15">
        <v>440</v>
      </c>
      <c r="N42" s="15">
        <v>90</v>
      </c>
      <c r="O42" s="15">
        <v>332</v>
      </c>
      <c r="P42" s="15">
        <v>2022.3</v>
      </c>
      <c r="Q42" s="15">
        <v>2022.12</v>
      </c>
      <c r="R42" s="15" t="s">
        <v>207</v>
      </c>
      <c r="S42" s="15" t="s">
        <v>162</v>
      </c>
      <c r="T42" s="15" t="s">
        <v>145</v>
      </c>
      <c r="U42" s="15"/>
    </row>
    <row r="43" spans="1:21" s="3" customFormat="1" ht="36" customHeight="1">
      <c r="A43" s="11">
        <v>6</v>
      </c>
      <c r="B43" s="14" t="s">
        <v>208</v>
      </c>
      <c r="C43" s="14" t="s">
        <v>106</v>
      </c>
      <c r="D43" s="14" t="s">
        <v>107</v>
      </c>
      <c r="E43" s="14" t="s">
        <v>209</v>
      </c>
      <c r="F43" s="15" t="s">
        <v>210</v>
      </c>
      <c r="G43" s="15">
        <v>470</v>
      </c>
      <c r="H43" s="15">
        <v>470</v>
      </c>
      <c r="I43" s="15"/>
      <c r="J43" s="15"/>
      <c r="K43" s="15"/>
      <c r="L43" s="15">
        <v>1</v>
      </c>
      <c r="M43" s="15">
        <v>470</v>
      </c>
      <c r="N43" s="15">
        <v>147</v>
      </c>
      <c r="O43" s="15">
        <v>619</v>
      </c>
      <c r="P43" s="15">
        <v>2022.3</v>
      </c>
      <c r="Q43" s="15">
        <v>2022.12</v>
      </c>
      <c r="R43" s="15" t="s">
        <v>211</v>
      </c>
      <c r="S43" s="15" t="s">
        <v>162</v>
      </c>
      <c r="T43" s="15" t="s">
        <v>145</v>
      </c>
      <c r="U43" s="15"/>
    </row>
    <row r="44" spans="1:21" s="3" customFormat="1" ht="36" customHeight="1">
      <c r="A44" s="11">
        <v>7</v>
      </c>
      <c r="B44" s="14" t="s">
        <v>212</v>
      </c>
      <c r="C44" s="14" t="s">
        <v>106</v>
      </c>
      <c r="D44" s="14" t="s">
        <v>107</v>
      </c>
      <c r="E44" s="14" t="s">
        <v>160</v>
      </c>
      <c r="F44" s="15" t="s">
        <v>213</v>
      </c>
      <c r="G44" s="15">
        <v>906</v>
      </c>
      <c r="H44" s="15">
        <v>906</v>
      </c>
      <c r="I44" s="15"/>
      <c r="J44" s="15"/>
      <c r="K44" s="15"/>
      <c r="L44" s="15">
        <v>1</v>
      </c>
      <c r="M44" s="15">
        <v>906</v>
      </c>
      <c r="N44" s="15">
        <v>45</v>
      </c>
      <c r="O44" s="15">
        <v>162</v>
      </c>
      <c r="P44" s="15">
        <v>2022.3</v>
      </c>
      <c r="Q44" s="15">
        <v>2022.12</v>
      </c>
      <c r="R44" s="15" t="s">
        <v>214</v>
      </c>
      <c r="S44" s="15" t="s">
        <v>162</v>
      </c>
      <c r="T44" s="15" t="s">
        <v>145</v>
      </c>
      <c r="U44" s="15"/>
    </row>
    <row r="45" spans="1:21" s="3" customFormat="1" ht="36" customHeight="1">
      <c r="A45" s="11">
        <v>8</v>
      </c>
      <c r="B45" s="14" t="s">
        <v>215</v>
      </c>
      <c r="C45" s="14" t="s">
        <v>106</v>
      </c>
      <c r="D45" s="14" t="s">
        <v>107</v>
      </c>
      <c r="E45" s="14" t="s">
        <v>216</v>
      </c>
      <c r="F45" s="15" t="s">
        <v>217</v>
      </c>
      <c r="G45" s="15">
        <v>240</v>
      </c>
      <c r="H45" s="15">
        <v>240</v>
      </c>
      <c r="I45" s="15"/>
      <c r="J45" s="15"/>
      <c r="K45" s="15"/>
      <c r="L45" s="15">
        <v>1</v>
      </c>
      <c r="M45" s="15">
        <v>240</v>
      </c>
      <c r="N45" s="15">
        <v>62</v>
      </c>
      <c r="O45" s="15">
        <v>233</v>
      </c>
      <c r="P45" s="15">
        <v>2022.3</v>
      </c>
      <c r="Q45" s="15">
        <v>2022.12</v>
      </c>
      <c r="R45" s="15" t="s">
        <v>218</v>
      </c>
      <c r="S45" s="15" t="s">
        <v>162</v>
      </c>
      <c r="T45" s="15" t="s">
        <v>145</v>
      </c>
      <c r="U45" s="15"/>
    </row>
    <row r="46" spans="1:21" s="3" customFormat="1" ht="36" customHeight="1">
      <c r="A46" s="11">
        <v>9</v>
      </c>
      <c r="B46" s="14" t="s">
        <v>219</v>
      </c>
      <c r="C46" s="14" t="s">
        <v>106</v>
      </c>
      <c r="D46" s="14" t="s">
        <v>107</v>
      </c>
      <c r="E46" s="14" t="s">
        <v>220</v>
      </c>
      <c r="F46" s="15" t="s">
        <v>221</v>
      </c>
      <c r="G46" s="15">
        <v>350</v>
      </c>
      <c r="H46" s="15">
        <v>350</v>
      </c>
      <c r="I46" s="15"/>
      <c r="J46" s="15"/>
      <c r="K46" s="15"/>
      <c r="L46" s="15">
        <v>1</v>
      </c>
      <c r="M46" s="15">
        <v>350</v>
      </c>
      <c r="N46" s="15">
        <v>100</v>
      </c>
      <c r="O46" s="15">
        <v>392</v>
      </c>
      <c r="P46" s="15">
        <v>2022.3</v>
      </c>
      <c r="Q46" s="15">
        <v>2022.12</v>
      </c>
      <c r="R46" s="15" t="s">
        <v>211</v>
      </c>
      <c r="S46" s="15" t="s">
        <v>162</v>
      </c>
      <c r="T46" s="15" t="s">
        <v>145</v>
      </c>
      <c r="U46" s="15"/>
    </row>
    <row r="47" spans="1:21" s="3" customFormat="1" ht="36" customHeight="1">
      <c r="A47" s="11">
        <v>10</v>
      </c>
      <c r="B47" s="14" t="s">
        <v>222</v>
      </c>
      <c r="C47" s="14" t="s">
        <v>106</v>
      </c>
      <c r="D47" s="14" t="s">
        <v>107</v>
      </c>
      <c r="E47" s="14" t="s">
        <v>164</v>
      </c>
      <c r="F47" s="15" t="s">
        <v>223</v>
      </c>
      <c r="G47" s="15"/>
      <c r="H47" s="15">
        <v>1178</v>
      </c>
      <c r="I47" s="15"/>
      <c r="J47" s="15"/>
      <c r="K47" s="15"/>
      <c r="L47" s="15">
        <v>1</v>
      </c>
      <c r="M47" s="15">
        <v>1178</v>
      </c>
      <c r="N47" s="15">
        <v>208</v>
      </c>
      <c r="O47" s="15">
        <v>694</v>
      </c>
      <c r="P47" s="15">
        <v>2022.3</v>
      </c>
      <c r="Q47" s="15">
        <v>2022.12</v>
      </c>
      <c r="R47" s="15" t="s">
        <v>224</v>
      </c>
      <c r="S47" s="15" t="s">
        <v>166</v>
      </c>
      <c r="T47" s="15" t="s">
        <v>145</v>
      </c>
      <c r="U47" s="15"/>
    </row>
    <row r="48" spans="1:21" s="3" customFormat="1" ht="36" customHeight="1">
      <c r="A48" s="11">
        <v>11</v>
      </c>
      <c r="B48" s="14" t="s">
        <v>225</v>
      </c>
      <c r="C48" s="14" t="s">
        <v>106</v>
      </c>
      <c r="D48" s="14" t="s">
        <v>107</v>
      </c>
      <c r="E48" s="14" t="s">
        <v>176</v>
      </c>
      <c r="F48" s="15" t="s">
        <v>226</v>
      </c>
      <c r="G48" s="15"/>
      <c r="H48" s="15">
        <v>554</v>
      </c>
      <c r="I48" s="15"/>
      <c r="J48" s="15"/>
      <c r="K48" s="15"/>
      <c r="L48" s="15">
        <v>1</v>
      </c>
      <c r="M48" s="15">
        <v>554</v>
      </c>
      <c r="N48" s="15">
        <v>10</v>
      </c>
      <c r="O48" s="15">
        <v>21</v>
      </c>
      <c r="P48" s="15">
        <v>2022.3</v>
      </c>
      <c r="Q48" s="15">
        <v>2022.12</v>
      </c>
      <c r="R48" s="15" t="s">
        <v>227</v>
      </c>
      <c r="S48" s="15" t="s">
        <v>166</v>
      </c>
      <c r="T48" s="15" t="s">
        <v>145</v>
      </c>
      <c r="U48" s="15"/>
    </row>
    <row r="49" spans="1:21" s="3" customFormat="1" ht="36" customHeight="1">
      <c r="A49" s="11">
        <v>12</v>
      </c>
      <c r="B49" s="14" t="s">
        <v>228</v>
      </c>
      <c r="C49" s="14" t="s">
        <v>106</v>
      </c>
      <c r="D49" s="14" t="s">
        <v>107</v>
      </c>
      <c r="E49" s="14" t="s">
        <v>229</v>
      </c>
      <c r="F49" s="15" t="s">
        <v>230</v>
      </c>
      <c r="G49" s="15"/>
      <c r="H49" s="15">
        <v>523.57</v>
      </c>
      <c r="I49" s="15"/>
      <c r="J49" s="15"/>
      <c r="K49" s="15"/>
      <c r="L49" s="15">
        <v>1</v>
      </c>
      <c r="M49" s="15">
        <v>523.57</v>
      </c>
      <c r="N49" s="15">
        <v>236</v>
      </c>
      <c r="O49" s="15">
        <v>923</v>
      </c>
      <c r="P49" s="15">
        <v>2022.3</v>
      </c>
      <c r="Q49" s="15">
        <v>2022.12</v>
      </c>
      <c r="R49" s="15" t="s">
        <v>231</v>
      </c>
      <c r="S49" s="15" t="s">
        <v>166</v>
      </c>
      <c r="T49" s="15" t="s">
        <v>145</v>
      </c>
      <c r="U49" s="15"/>
    </row>
    <row r="50" spans="1:21" s="3" customFormat="1" ht="36" customHeight="1">
      <c r="A50" s="11">
        <v>13</v>
      </c>
      <c r="B50" s="14" t="s">
        <v>232</v>
      </c>
      <c r="C50" s="14" t="s">
        <v>106</v>
      </c>
      <c r="D50" s="14" t="s">
        <v>107</v>
      </c>
      <c r="E50" s="14" t="s">
        <v>172</v>
      </c>
      <c r="F50" s="15" t="s">
        <v>233</v>
      </c>
      <c r="G50" s="15"/>
      <c r="H50" s="15">
        <v>323.04</v>
      </c>
      <c r="I50" s="15"/>
      <c r="J50" s="15"/>
      <c r="K50" s="15"/>
      <c r="L50" s="15">
        <v>1</v>
      </c>
      <c r="M50" s="15">
        <v>323.04</v>
      </c>
      <c r="N50" s="15">
        <v>16</v>
      </c>
      <c r="O50" s="15">
        <v>61</v>
      </c>
      <c r="P50" s="15">
        <v>2022.3</v>
      </c>
      <c r="Q50" s="15">
        <v>2022.12</v>
      </c>
      <c r="R50" s="15" t="s">
        <v>231</v>
      </c>
      <c r="S50" s="15" t="s">
        <v>166</v>
      </c>
      <c r="T50" s="15" t="s">
        <v>145</v>
      </c>
      <c r="U50" s="15"/>
    </row>
    <row r="51" spans="1:21" s="3" customFormat="1" ht="36" customHeight="1">
      <c r="A51" s="11">
        <v>14</v>
      </c>
      <c r="B51" s="14" t="s">
        <v>234</v>
      </c>
      <c r="C51" s="14" t="s">
        <v>106</v>
      </c>
      <c r="D51" s="14" t="s">
        <v>107</v>
      </c>
      <c r="E51" s="14" t="s">
        <v>235</v>
      </c>
      <c r="F51" s="15" t="s">
        <v>236</v>
      </c>
      <c r="G51" s="15"/>
      <c r="H51" s="15">
        <v>1836.1</v>
      </c>
      <c r="I51" s="15"/>
      <c r="J51" s="15"/>
      <c r="K51" s="15"/>
      <c r="L51" s="15">
        <v>1</v>
      </c>
      <c r="M51" s="15">
        <v>1836.1</v>
      </c>
      <c r="N51" s="15">
        <v>14</v>
      </c>
      <c r="O51" s="15">
        <v>38</v>
      </c>
      <c r="P51" s="15">
        <v>2022.3</v>
      </c>
      <c r="Q51" s="15">
        <v>2022.12</v>
      </c>
      <c r="R51" s="37" t="s">
        <v>237</v>
      </c>
      <c r="S51" s="15" t="s">
        <v>238</v>
      </c>
      <c r="T51" s="15" t="s">
        <v>145</v>
      </c>
      <c r="U51" s="15"/>
    </row>
    <row r="52" spans="1:21" s="3" customFormat="1" ht="36" customHeight="1">
      <c r="A52" s="11">
        <v>15</v>
      </c>
      <c r="B52" s="14" t="s">
        <v>239</v>
      </c>
      <c r="C52" s="14" t="s">
        <v>106</v>
      </c>
      <c r="D52" s="14" t="s">
        <v>107</v>
      </c>
      <c r="E52" s="14" t="s">
        <v>240</v>
      </c>
      <c r="F52" s="15" t="s">
        <v>241</v>
      </c>
      <c r="G52" s="15"/>
      <c r="H52" s="15">
        <v>1538.36</v>
      </c>
      <c r="I52" s="15"/>
      <c r="J52" s="15"/>
      <c r="K52" s="15"/>
      <c r="L52" s="15">
        <v>1</v>
      </c>
      <c r="M52" s="15">
        <v>1538.36</v>
      </c>
      <c r="N52" s="15">
        <v>246</v>
      </c>
      <c r="O52" s="15">
        <v>1037</v>
      </c>
      <c r="P52" s="15">
        <v>2022.3</v>
      </c>
      <c r="Q52" s="15">
        <v>2022.12</v>
      </c>
      <c r="R52" s="15" t="s">
        <v>242</v>
      </c>
      <c r="S52" s="15" t="s">
        <v>190</v>
      </c>
      <c r="T52" s="15" t="s">
        <v>145</v>
      </c>
      <c r="U52" s="15"/>
    </row>
    <row r="53" spans="1:21" s="3" customFormat="1" ht="36" customHeight="1">
      <c r="A53" s="11">
        <v>16</v>
      </c>
      <c r="B53" s="14" t="s">
        <v>243</v>
      </c>
      <c r="C53" s="14" t="s">
        <v>106</v>
      </c>
      <c r="D53" s="14" t="s">
        <v>107</v>
      </c>
      <c r="E53" s="14" t="s">
        <v>244</v>
      </c>
      <c r="F53" s="15" t="s">
        <v>245</v>
      </c>
      <c r="G53" s="15"/>
      <c r="H53" s="15">
        <v>1691.86</v>
      </c>
      <c r="I53" s="15"/>
      <c r="J53" s="15"/>
      <c r="K53" s="15"/>
      <c r="L53" s="15">
        <v>1</v>
      </c>
      <c r="M53" s="15">
        <v>1691.86</v>
      </c>
      <c r="N53" s="15">
        <v>407</v>
      </c>
      <c r="O53" s="15">
        <v>1557</v>
      </c>
      <c r="P53" s="15">
        <v>2022.3</v>
      </c>
      <c r="Q53" s="15">
        <v>2022.12</v>
      </c>
      <c r="R53" s="15" t="s">
        <v>246</v>
      </c>
      <c r="S53" s="15" t="s">
        <v>190</v>
      </c>
      <c r="T53" s="15" t="s">
        <v>145</v>
      </c>
      <c r="U53" s="15"/>
    </row>
    <row r="54" spans="1:21" s="3" customFormat="1" ht="39" customHeight="1">
      <c r="A54" s="11">
        <v>17</v>
      </c>
      <c r="B54" s="14" t="s">
        <v>247</v>
      </c>
      <c r="C54" s="14" t="s">
        <v>106</v>
      </c>
      <c r="D54" s="14" t="s">
        <v>107</v>
      </c>
      <c r="E54" s="14" t="s">
        <v>184</v>
      </c>
      <c r="F54" s="15"/>
      <c r="G54" s="15"/>
      <c r="H54" s="15">
        <v>172.5</v>
      </c>
      <c r="I54" s="15"/>
      <c r="J54" s="15"/>
      <c r="K54" s="15"/>
      <c r="L54" s="15">
        <v>1</v>
      </c>
      <c r="M54" s="15">
        <v>172.5</v>
      </c>
      <c r="N54" s="15"/>
      <c r="O54" s="15"/>
      <c r="P54" s="15">
        <v>2022.3</v>
      </c>
      <c r="Q54" s="15">
        <v>2022.12</v>
      </c>
      <c r="R54" s="15"/>
      <c r="S54" s="15" t="s">
        <v>182</v>
      </c>
      <c r="T54" s="15" t="s">
        <v>145</v>
      </c>
      <c r="U54" s="15"/>
    </row>
    <row r="55" spans="1:21" s="3" customFormat="1" ht="39" customHeight="1">
      <c r="A55" s="11">
        <v>18</v>
      </c>
      <c r="B55" s="14" t="s">
        <v>248</v>
      </c>
      <c r="C55" s="14" t="s">
        <v>106</v>
      </c>
      <c r="D55" s="14" t="s">
        <v>107</v>
      </c>
      <c r="E55" s="14" t="s">
        <v>180</v>
      </c>
      <c r="F55" s="15"/>
      <c r="G55" s="15"/>
      <c r="H55" s="15">
        <v>289.5</v>
      </c>
      <c r="I55" s="15"/>
      <c r="J55" s="15"/>
      <c r="K55" s="15"/>
      <c r="L55" s="15">
        <v>1</v>
      </c>
      <c r="M55" s="15">
        <v>289.5</v>
      </c>
      <c r="N55" s="15"/>
      <c r="O55" s="15"/>
      <c r="P55" s="15">
        <v>2022.3</v>
      </c>
      <c r="Q55" s="15">
        <v>2022.12</v>
      </c>
      <c r="R55" s="15"/>
      <c r="S55" s="15" t="s">
        <v>182</v>
      </c>
      <c r="T55" s="15" t="s">
        <v>145</v>
      </c>
      <c r="U55" s="15"/>
    </row>
    <row r="56" spans="1:21" s="3" customFormat="1" ht="39" customHeight="1">
      <c r="A56" s="11">
        <v>19</v>
      </c>
      <c r="B56" s="14" t="s">
        <v>249</v>
      </c>
      <c r="C56" s="14" t="s">
        <v>106</v>
      </c>
      <c r="D56" s="14" t="s">
        <v>107</v>
      </c>
      <c r="E56" s="14" t="s">
        <v>250</v>
      </c>
      <c r="F56" s="15"/>
      <c r="G56" s="15"/>
      <c r="H56" s="15">
        <v>322.5</v>
      </c>
      <c r="I56" s="15"/>
      <c r="J56" s="15"/>
      <c r="K56" s="15"/>
      <c r="L56" s="15">
        <v>1</v>
      </c>
      <c r="M56" s="15">
        <v>322.5</v>
      </c>
      <c r="N56" s="15"/>
      <c r="O56" s="15"/>
      <c r="P56" s="15">
        <v>2022.3</v>
      </c>
      <c r="Q56" s="15">
        <v>2022.12</v>
      </c>
      <c r="R56" s="15"/>
      <c r="S56" s="15" t="s">
        <v>182</v>
      </c>
      <c r="T56" s="15" t="s">
        <v>145</v>
      </c>
      <c r="U56" s="15"/>
    </row>
    <row r="57" spans="1:21" s="3" customFormat="1" ht="409.5">
      <c r="A57" s="11">
        <v>20</v>
      </c>
      <c r="B57" s="14" t="s">
        <v>251</v>
      </c>
      <c r="C57" s="14" t="s">
        <v>106</v>
      </c>
      <c r="D57" s="14" t="s">
        <v>129</v>
      </c>
      <c r="E57" s="14" t="s">
        <v>134</v>
      </c>
      <c r="F57" s="15" t="s">
        <v>252</v>
      </c>
      <c r="G57" s="15"/>
      <c r="H57" s="15">
        <v>500</v>
      </c>
      <c r="I57" s="15"/>
      <c r="J57" s="15"/>
      <c r="K57" s="15"/>
      <c r="L57" s="15">
        <v>1</v>
      </c>
      <c r="M57" s="15">
        <v>500</v>
      </c>
      <c r="N57" s="15"/>
      <c r="O57" s="15"/>
      <c r="P57" s="15">
        <v>2022.3</v>
      </c>
      <c r="Q57" s="15">
        <v>2022.12</v>
      </c>
      <c r="R57" s="15" t="s">
        <v>253</v>
      </c>
      <c r="S57" s="15" t="s">
        <v>238</v>
      </c>
      <c r="T57" s="15" t="s">
        <v>112</v>
      </c>
      <c r="U57" s="15"/>
    </row>
    <row r="58" spans="1:21" s="3" customFormat="1" ht="21.75" customHeight="1">
      <c r="A58" s="11"/>
      <c r="B58" s="16" t="s">
        <v>130</v>
      </c>
      <c r="C58" s="14"/>
      <c r="D58" s="14"/>
      <c r="E58" s="14"/>
      <c r="F58" s="15"/>
      <c r="G58" s="15"/>
      <c r="H58" s="15"/>
      <c r="I58" s="15"/>
      <c r="J58" s="15"/>
      <c r="K58" s="15"/>
      <c r="L58" s="15"/>
      <c r="M58" s="15"/>
      <c r="N58" s="15"/>
      <c r="O58" s="15"/>
      <c r="P58" s="15"/>
      <c r="Q58" s="15"/>
      <c r="R58" s="15" t="s">
        <v>254</v>
      </c>
      <c r="S58" s="15"/>
      <c r="T58" s="15"/>
      <c r="U58" s="15"/>
    </row>
    <row r="59" spans="1:21" s="3" customFormat="1" ht="21.75" customHeight="1">
      <c r="A59" s="11" t="s">
        <v>255</v>
      </c>
      <c r="B59" s="14" t="s">
        <v>256</v>
      </c>
      <c r="C59" s="14"/>
      <c r="D59" s="14"/>
      <c r="E59" s="14"/>
      <c r="F59" s="15"/>
      <c r="G59" s="15"/>
      <c r="H59" s="15">
        <f>SUM(H60:H66)</f>
        <v>747</v>
      </c>
      <c r="I59" s="15">
        <f aca="true" t="shared" si="4" ref="I59:O59">SUM(I60:I66)</f>
        <v>0</v>
      </c>
      <c r="J59" s="15">
        <f t="shared" si="4"/>
        <v>0</v>
      </c>
      <c r="K59" s="15">
        <f t="shared" si="4"/>
        <v>0</v>
      </c>
      <c r="L59" s="15">
        <f t="shared" si="4"/>
        <v>6</v>
      </c>
      <c r="M59" s="15">
        <f>SUBTOTAL(9,M60:M65)</f>
        <v>747</v>
      </c>
      <c r="N59" s="15">
        <f t="shared" si="4"/>
        <v>0</v>
      </c>
      <c r="O59" s="15">
        <f t="shared" si="4"/>
        <v>0</v>
      </c>
      <c r="P59" s="15"/>
      <c r="Q59" s="15"/>
      <c r="R59" s="15" t="s">
        <v>257</v>
      </c>
      <c r="S59" s="15"/>
      <c r="T59" s="15"/>
      <c r="U59" s="15"/>
    </row>
    <row r="60" spans="1:21" s="3" customFormat="1" ht="45.75" customHeight="1">
      <c r="A60" s="15">
        <v>1</v>
      </c>
      <c r="B60" s="16" t="s">
        <v>258</v>
      </c>
      <c r="C60" s="16" t="s">
        <v>133</v>
      </c>
      <c r="D60" s="16" t="s">
        <v>129</v>
      </c>
      <c r="E60" s="16" t="s">
        <v>259</v>
      </c>
      <c r="F60" s="15" t="s">
        <v>260</v>
      </c>
      <c r="G60" s="15">
        <v>99</v>
      </c>
      <c r="H60" s="15">
        <v>99</v>
      </c>
      <c r="I60" s="15"/>
      <c r="J60" s="15"/>
      <c r="K60" s="15"/>
      <c r="L60" s="15">
        <v>1</v>
      </c>
      <c r="M60" s="15">
        <v>99</v>
      </c>
      <c r="N60" s="15"/>
      <c r="O60" s="15"/>
      <c r="P60" s="15">
        <v>2022.3</v>
      </c>
      <c r="Q60" s="15">
        <v>2022.12</v>
      </c>
      <c r="R60" s="15" t="s">
        <v>136</v>
      </c>
      <c r="S60" s="15" t="s">
        <v>261</v>
      </c>
      <c r="T60" s="15" t="s">
        <v>261</v>
      </c>
      <c r="U60" s="15"/>
    </row>
    <row r="61" spans="1:21" s="3" customFormat="1" ht="45.75" customHeight="1">
      <c r="A61" s="15">
        <v>2</v>
      </c>
      <c r="B61" s="16" t="s">
        <v>262</v>
      </c>
      <c r="C61" s="16" t="s">
        <v>133</v>
      </c>
      <c r="D61" s="16" t="s">
        <v>129</v>
      </c>
      <c r="E61" s="16" t="s">
        <v>259</v>
      </c>
      <c r="F61" s="15" t="s">
        <v>263</v>
      </c>
      <c r="G61" s="15">
        <v>27</v>
      </c>
      <c r="H61" s="15">
        <v>27</v>
      </c>
      <c r="I61" s="15"/>
      <c r="J61" s="15"/>
      <c r="K61" s="15"/>
      <c r="L61" s="15">
        <v>1</v>
      </c>
      <c r="M61" s="15">
        <v>27</v>
      </c>
      <c r="N61" s="15"/>
      <c r="O61" s="15"/>
      <c r="P61" s="15">
        <v>2022.3</v>
      </c>
      <c r="Q61" s="15">
        <v>2022.12</v>
      </c>
      <c r="R61" s="15" t="s">
        <v>136</v>
      </c>
      <c r="S61" s="15" t="s">
        <v>261</v>
      </c>
      <c r="T61" s="15" t="s">
        <v>261</v>
      </c>
      <c r="U61" s="15"/>
    </row>
    <row r="62" spans="1:21" s="3" customFormat="1" ht="45.75" customHeight="1">
      <c r="A62" s="15">
        <v>3</v>
      </c>
      <c r="B62" s="16" t="s">
        <v>264</v>
      </c>
      <c r="C62" s="16" t="s">
        <v>133</v>
      </c>
      <c r="D62" s="16" t="s">
        <v>129</v>
      </c>
      <c r="E62" s="16" t="s">
        <v>259</v>
      </c>
      <c r="F62" s="15" t="s">
        <v>265</v>
      </c>
      <c r="G62" s="15">
        <v>476</v>
      </c>
      <c r="H62" s="15">
        <v>476</v>
      </c>
      <c r="I62" s="15"/>
      <c r="J62" s="15"/>
      <c r="K62" s="15"/>
      <c r="L62" s="15">
        <v>1</v>
      </c>
      <c r="M62" s="15">
        <v>476</v>
      </c>
      <c r="N62" s="15"/>
      <c r="O62" s="15"/>
      <c r="P62" s="15">
        <v>2022.3</v>
      </c>
      <c r="Q62" s="15">
        <v>2022.12</v>
      </c>
      <c r="R62" s="15" t="s">
        <v>136</v>
      </c>
      <c r="S62" s="15" t="s">
        <v>261</v>
      </c>
      <c r="T62" s="15" t="s">
        <v>261</v>
      </c>
      <c r="U62" s="15"/>
    </row>
    <row r="63" spans="1:21" s="3" customFormat="1" ht="45.75" customHeight="1">
      <c r="A63" s="15">
        <v>4</v>
      </c>
      <c r="B63" s="16" t="s">
        <v>266</v>
      </c>
      <c r="C63" s="16" t="s">
        <v>133</v>
      </c>
      <c r="D63" s="16" t="s">
        <v>129</v>
      </c>
      <c r="E63" s="16" t="s">
        <v>259</v>
      </c>
      <c r="F63" s="15" t="s">
        <v>267</v>
      </c>
      <c r="G63" s="15">
        <v>10</v>
      </c>
      <c r="H63" s="15">
        <v>10</v>
      </c>
      <c r="I63" s="15"/>
      <c r="J63" s="15"/>
      <c r="K63" s="15"/>
      <c r="L63" s="15">
        <v>1</v>
      </c>
      <c r="M63" s="15">
        <v>10</v>
      </c>
      <c r="N63" s="15"/>
      <c r="O63" s="15"/>
      <c r="P63" s="15">
        <v>2022.3</v>
      </c>
      <c r="Q63" s="15">
        <v>2022.12</v>
      </c>
      <c r="R63" s="15" t="s">
        <v>136</v>
      </c>
      <c r="S63" s="15" t="s">
        <v>261</v>
      </c>
      <c r="T63" s="15" t="s">
        <v>261</v>
      </c>
      <c r="U63" s="15"/>
    </row>
    <row r="64" spans="1:21" s="3" customFormat="1" ht="45.75" customHeight="1">
      <c r="A64" s="15">
        <v>5</v>
      </c>
      <c r="B64" s="16" t="s">
        <v>268</v>
      </c>
      <c r="C64" s="16" t="s">
        <v>133</v>
      </c>
      <c r="D64" s="16" t="s">
        <v>129</v>
      </c>
      <c r="E64" s="16" t="s">
        <v>259</v>
      </c>
      <c r="F64" s="15" t="s">
        <v>269</v>
      </c>
      <c r="G64" s="15">
        <v>125</v>
      </c>
      <c r="H64" s="15">
        <v>125</v>
      </c>
      <c r="I64" s="15"/>
      <c r="J64" s="15"/>
      <c r="K64" s="15"/>
      <c r="L64" s="15">
        <v>1</v>
      </c>
      <c r="M64" s="15">
        <v>125</v>
      </c>
      <c r="N64" s="15"/>
      <c r="O64" s="15"/>
      <c r="P64" s="15">
        <v>2022.3</v>
      </c>
      <c r="Q64" s="15">
        <v>2022.12</v>
      </c>
      <c r="R64" s="15" t="s">
        <v>136</v>
      </c>
      <c r="S64" s="15" t="s">
        <v>261</v>
      </c>
      <c r="T64" s="15" t="s">
        <v>261</v>
      </c>
      <c r="U64" s="15"/>
    </row>
    <row r="65" spans="1:21" s="3" customFormat="1" ht="45.75" customHeight="1">
      <c r="A65" s="15">
        <v>6</v>
      </c>
      <c r="B65" s="16" t="s">
        <v>270</v>
      </c>
      <c r="C65" s="16" t="s">
        <v>133</v>
      </c>
      <c r="D65" s="16" t="s">
        <v>129</v>
      </c>
      <c r="E65" s="16" t="s">
        <v>259</v>
      </c>
      <c r="F65" s="15" t="s">
        <v>271</v>
      </c>
      <c r="G65" s="15">
        <v>10</v>
      </c>
      <c r="H65" s="15">
        <v>10</v>
      </c>
      <c r="I65" s="15"/>
      <c r="J65" s="15"/>
      <c r="K65" s="15"/>
      <c r="L65" s="15">
        <v>1</v>
      </c>
      <c r="M65" s="15">
        <v>10</v>
      </c>
      <c r="N65" s="15"/>
      <c r="O65" s="15"/>
      <c r="P65" s="15">
        <v>2022.3</v>
      </c>
      <c r="Q65" s="15">
        <v>2022.12</v>
      </c>
      <c r="R65" s="15" t="s">
        <v>136</v>
      </c>
      <c r="S65" s="15" t="s">
        <v>261</v>
      </c>
      <c r="T65" s="15" t="s">
        <v>261</v>
      </c>
      <c r="U65" s="15"/>
    </row>
    <row r="66" spans="1:21" s="3" customFormat="1" ht="21.75" customHeight="1">
      <c r="A66" s="11"/>
      <c r="B66" s="16" t="s">
        <v>130</v>
      </c>
      <c r="C66" s="14"/>
      <c r="D66" s="16"/>
      <c r="E66" s="14"/>
      <c r="F66" s="15"/>
      <c r="G66" s="15"/>
      <c r="H66" s="15"/>
      <c r="I66" s="15"/>
      <c r="J66" s="15"/>
      <c r="K66" s="15"/>
      <c r="L66" s="15"/>
      <c r="M66" s="15">
        <v>1231.96</v>
      </c>
      <c r="N66" s="15"/>
      <c r="O66" s="15"/>
      <c r="P66" s="15"/>
      <c r="Q66" s="15"/>
      <c r="R66" s="15"/>
      <c r="S66" s="15"/>
      <c r="T66" s="15"/>
      <c r="U66" s="15"/>
    </row>
    <row r="67" spans="1:21" s="3" customFormat="1" ht="21.75" customHeight="1">
      <c r="A67" s="11" t="s">
        <v>272</v>
      </c>
      <c r="B67" s="14" t="s">
        <v>273</v>
      </c>
      <c r="C67" s="14"/>
      <c r="D67" s="14"/>
      <c r="E67" s="14"/>
      <c r="F67" s="15"/>
      <c r="G67" s="15"/>
      <c r="H67" s="15">
        <f>H68</f>
        <v>1231.96</v>
      </c>
      <c r="I67" s="15">
        <f aca="true" t="shared" si="5" ref="I67:Q67">SUM(I68:I69)</f>
        <v>0</v>
      </c>
      <c r="J67" s="15">
        <f t="shared" si="5"/>
        <v>0</v>
      </c>
      <c r="K67" s="15">
        <f t="shared" si="5"/>
        <v>0</v>
      </c>
      <c r="L67" s="15">
        <f t="shared" si="5"/>
        <v>1</v>
      </c>
      <c r="M67" s="15">
        <f t="shared" si="5"/>
        <v>1231.96</v>
      </c>
      <c r="N67" s="15">
        <f t="shared" si="5"/>
        <v>0</v>
      </c>
      <c r="O67" s="15">
        <f t="shared" si="5"/>
        <v>0</v>
      </c>
      <c r="P67" s="15"/>
      <c r="Q67" s="15"/>
      <c r="R67" s="15"/>
      <c r="S67" s="15"/>
      <c r="T67" s="15"/>
      <c r="U67" s="15"/>
    </row>
    <row r="68" spans="1:21" s="3" customFormat="1" ht="39" customHeight="1">
      <c r="A68" s="15">
        <v>1</v>
      </c>
      <c r="B68" s="16" t="s">
        <v>274</v>
      </c>
      <c r="C68" s="16" t="s">
        <v>106</v>
      </c>
      <c r="D68" s="16" t="s">
        <v>107</v>
      </c>
      <c r="E68" s="16" t="s">
        <v>275</v>
      </c>
      <c r="F68" s="15" t="s">
        <v>276</v>
      </c>
      <c r="G68" s="15">
        <v>1231.96</v>
      </c>
      <c r="H68" s="15">
        <v>1231.96</v>
      </c>
      <c r="I68" s="15"/>
      <c r="J68" s="15"/>
      <c r="K68" s="15"/>
      <c r="L68" s="15">
        <v>1</v>
      </c>
      <c r="M68" s="15">
        <v>1231.96</v>
      </c>
      <c r="N68" s="15"/>
      <c r="O68" s="15"/>
      <c r="P68" s="15">
        <v>2022.3</v>
      </c>
      <c r="Q68" s="15">
        <v>2022.12</v>
      </c>
      <c r="R68" s="41" t="s">
        <v>136</v>
      </c>
      <c r="S68" s="15" t="s">
        <v>277</v>
      </c>
      <c r="T68" s="15" t="s">
        <v>277</v>
      </c>
      <c r="U68" s="15"/>
    </row>
    <row r="69" spans="1:21" s="3" customFormat="1" ht="21.75" customHeight="1">
      <c r="A69" s="11"/>
      <c r="B69" s="16" t="s">
        <v>130</v>
      </c>
      <c r="C69" s="14"/>
      <c r="D69" s="16"/>
      <c r="E69" s="14"/>
      <c r="F69" s="15"/>
      <c r="G69" s="15"/>
      <c r="H69" s="15"/>
      <c r="I69" s="15"/>
      <c r="J69" s="15"/>
      <c r="K69" s="15"/>
      <c r="L69" s="15"/>
      <c r="M69" s="15"/>
      <c r="N69" s="15"/>
      <c r="O69" s="15"/>
      <c r="P69" s="15"/>
      <c r="Q69" s="15"/>
      <c r="R69" s="15"/>
      <c r="S69" s="15"/>
      <c r="T69" s="15"/>
      <c r="U69" s="15"/>
    </row>
    <row r="70" spans="1:21" s="3" customFormat="1" ht="18" customHeight="1">
      <c r="A70" s="11" t="s">
        <v>278</v>
      </c>
      <c r="B70" s="14" t="s">
        <v>279</v>
      </c>
      <c r="C70" s="14"/>
      <c r="D70" s="14"/>
      <c r="E70" s="16"/>
      <c r="F70" s="15"/>
      <c r="G70" s="15"/>
      <c r="H70" s="15"/>
      <c r="I70" s="15"/>
      <c r="J70" s="15"/>
      <c r="K70" s="15"/>
      <c r="L70" s="15"/>
      <c r="M70" s="15"/>
      <c r="N70" s="15"/>
      <c r="O70" s="15"/>
      <c r="P70" s="15"/>
      <c r="Q70" s="15"/>
      <c r="R70" s="15"/>
      <c r="S70" s="15"/>
      <c r="T70" s="15"/>
      <c r="U70" s="15"/>
    </row>
    <row r="71" spans="1:21" s="3" customFormat="1" ht="18" customHeight="1">
      <c r="A71" s="11" t="s">
        <v>280</v>
      </c>
      <c r="B71" s="14" t="s">
        <v>281</v>
      </c>
      <c r="C71" s="14"/>
      <c r="D71" s="14"/>
      <c r="E71" s="14"/>
      <c r="F71" s="15"/>
      <c r="G71" s="15"/>
      <c r="H71" s="15"/>
      <c r="I71" s="15"/>
      <c r="J71" s="15"/>
      <c r="K71" s="15"/>
      <c r="L71" s="15"/>
      <c r="M71" s="15"/>
      <c r="N71" s="15"/>
      <c r="O71" s="15"/>
      <c r="P71" s="15"/>
      <c r="Q71" s="15"/>
      <c r="R71" s="15"/>
      <c r="S71" s="15"/>
      <c r="T71" s="15"/>
      <c r="U71" s="15"/>
    </row>
    <row r="72" spans="1:21" s="3" customFormat="1" ht="18" customHeight="1">
      <c r="A72" s="14"/>
      <c r="B72" s="16" t="s">
        <v>130</v>
      </c>
      <c r="C72" s="14"/>
      <c r="D72" s="16"/>
      <c r="E72" s="14"/>
      <c r="F72" s="15"/>
      <c r="G72" s="15"/>
      <c r="H72" s="15"/>
      <c r="I72" s="15"/>
      <c r="J72" s="15"/>
      <c r="K72" s="15"/>
      <c r="L72" s="15"/>
      <c r="M72" s="15"/>
      <c r="N72" s="15"/>
      <c r="O72" s="15"/>
      <c r="P72" s="15"/>
      <c r="Q72" s="15"/>
      <c r="R72" s="15"/>
      <c r="S72" s="15"/>
      <c r="T72" s="15"/>
      <c r="U72" s="15"/>
    </row>
    <row r="73" spans="1:21" s="3" customFormat="1" ht="18" customHeight="1">
      <c r="A73" s="14" t="s">
        <v>282</v>
      </c>
      <c r="B73" s="14" t="s">
        <v>283</v>
      </c>
      <c r="C73" s="14"/>
      <c r="D73" s="14"/>
      <c r="E73" s="14"/>
      <c r="F73" s="15"/>
      <c r="G73" s="15"/>
      <c r="H73" s="15"/>
      <c r="I73" s="15"/>
      <c r="J73" s="15"/>
      <c r="K73" s="15"/>
      <c r="L73" s="15"/>
      <c r="M73" s="15"/>
      <c r="N73" s="15"/>
      <c r="O73" s="15"/>
      <c r="P73" s="15"/>
      <c r="Q73" s="15"/>
      <c r="R73" s="15"/>
      <c r="S73" s="15"/>
      <c r="T73" s="15"/>
      <c r="U73" s="15"/>
    </row>
    <row r="74" spans="1:21" s="3" customFormat="1" ht="18" customHeight="1">
      <c r="A74" s="14"/>
      <c r="B74" s="16" t="s">
        <v>130</v>
      </c>
      <c r="C74" s="14"/>
      <c r="D74" s="16"/>
      <c r="E74" s="14"/>
      <c r="F74" s="15"/>
      <c r="G74" s="15"/>
      <c r="H74" s="15"/>
      <c r="I74" s="15"/>
      <c r="J74" s="15"/>
      <c r="K74" s="15"/>
      <c r="L74" s="15"/>
      <c r="M74" s="15"/>
      <c r="N74" s="15"/>
      <c r="O74" s="15"/>
      <c r="P74" s="15"/>
      <c r="Q74" s="15"/>
      <c r="R74" s="15"/>
      <c r="S74" s="15"/>
      <c r="T74" s="15"/>
      <c r="U74" s="15"/>
    </row>
    <row r="75" spans="1:21" s="3" customFormat="1" ht="12.75">
      <c r="A75" s="14" t="s">
        <v>284</v>
      </c>
      <c r="B75" s="14" t="s">
        <v>285</v>
      </c>
      <c r="C75" s="14"/>
      <c r="D75" s="14"/>
      <c r="E75" s="14"/>
      <c r="F75" s="15"/>
      <c r="G75" s="15"/>
      <c r="H75" s="15"/>
      <c r="I75" s="15"/>
      <c r="J75" s="15"/>
      <c r="K75" s="15"/>
      <c r="L75" s="15"/>
      <c r="M75" s="15"/>
      <c r="N75" s="15"/>
      <c r="O75" s="15"/>
      <c r="P75" s="15"/>
      <c r="Q75" s="15"/>
      <c r="R75" s="15"/>
      <c r="S75" s="15"/>
      <c r="T75" s="15"/>
      <c r="U75" s="15"/>
    </row>
    <row r="76" spans="1:21" s="3" customFormat="1" ht="18" customHeight="1">
      <c r="A76" s="14"/>
      <c r="B76" s="16" t="s">
        <v>130</v>
      </c>
      <c r="C76" s="14"/>
      <c r="D76" s="16"/>
      <c r="E76" s="14"/>
      <c r="F76" s="15"/>
      <c r="G76" s="15"/>
      <c r="H76" s="15"/>
      <c r="I76" s="15"/>
      <c r="J76" s="15"/>
      <c r="K76" s="15"/>
      <c r="L76" s="15"/>
      <c r="M76" s="15"/>
      <c r="N76" s="15"/>
      <c r="O76" s="15"/>
      <c r="P76" s="15"/>
      <c r="Q76" s="15"/>
      <c r="R76" s="15"/>
      <c r="S76" s="15"/>
      <c r="T76" s="15"/>
      <c r="U76" s="15"/>
    </row>
    <row r="77" spans="1:21" s="3" customFormat="1" ht="18" customHeight="1">
      <c r="A77" s="14" t="s">
        <v>286</v>
      </c>
      <c r="B77" s="14" t="s">
        <v>287</v>
      </c>
      <c r="C77" s="14"/>
      <c r="D77" s="14"/>
      <c r="E77" s="14"/>
      <c r="F77" s="15"/>
      <c r="G77" s="15"/>
      <c r="H77" s="15"/>
      <c r="I77" s="15"/>
      <c r="J77" s="15"/>
      <c r="K77" s="15"/>
      <c r="L77" s="15"/>
      <c r="M77" s="15"/>
      <c r="N77" s="15"/>
      <c r="O77" s="15"/>
      <c r="P77" s="15"/>
      <c r="Q77" s="15"/>
      <c r="R77" s="15"/>
      <c r="S77" s="15"/>
      <c r="T77" s="15"/>
      <c r="U77" s="15"/>
    </row>
    <row r="78" spans="1:21" s="3" customFormat="1" ht="18" customHeight="1">
      <c r="A78" s="14"/>
      <c r="B78" s="16" t="s">
        <v>130</v>
      </c>
      <c r="C78" s="14"/>
      <c r="D78" s="16"/>
      <c r="E78" s="14"/>
      <c r="F78" s="15"/>
      <c r="G78" s="15"/>
      <c r="H78" s="15"/>
      <c r="I78" s="15"/>
      <c r="J78" s="15"/>
      <c r="K78" s="15"/>
      <c r="L78" s="15"/>
      <c r="M78" s="15"/>
      <c r="N78" s="15"/>
      <c r="O78" s="15"/>
      <c r="P78" s="15"/>
      <c r="Q78" s="15"/>
      <c r="R78" s="15"/>
      <c r="S78" s="15"/>
      <c r="T78" s="15"/>
      <c r="U78" s="15"/>
    </row>
    <row r="79" spans="1:21" s="3" customFormat="1" ht="18" customHeight="1">
      <c r="A79" s="14" t="s">
        <v>288</v>
      </c>
      <c r="B79" s="14" t="s">
        <v>58</v>
      </c>
      <c r="C79" s="14"/>
      <c r="D79" s="14"/>
      <c r="E79" s="16"/>
      <c r="F79" s="15"/>
      <c r="G79" s="15"/>
      <c r="H79" s="15">
        <f>SUM(H84:H84)</f>
        <v>132.8</v>
      </c>
      <c r="I79" s="15">
        <f aca="true" t="shared" si="6" ref="I79:O79">SUM(I84:I84)</f>
        <v>0</v>
      </c>
      <c r="J79" s="15">
        <f t="shared" si="6"/>
        <v>0</v>
      </c>
      <c r="K79" s="15">
        <f t="shared" si="6"/>
        <v>0</v>
      </c>
      <c r="L79" s="15">
        <f t="shared" si="6"/>
        <v>0</v>
      </c>
      <c r="M79" s="15">
        <f t="shared" si="6"/>
        <v>132.8</v>
      </c>
      <c r="N79" s="15">
        <f t="shared" si="6"/>
        <v>0</v>
      </c>
      <c r="O79" s="15">
        <f t="shared" si="6"/>
        <v>0</v>
      </c>
      <c r="P79" s="15"/>
      <c r="Q79" s="15"/>
      <c r="R79" s="15"/>
      <c r="S79" s="15"/>
      <c r="T79" s="15"/>
      <c r="U79" s="15"/>
    </row>
    <row r="80" spans="1:21" s="3" customFormat="1" ht="42.75" customHeight="1">
      <c r="A80" s="14">
        <v>1</v>
      </c>
      <c r="B80" s="16" t="s">
        <v>289</v>
      </c>
      <c r="C80" s="14"/>
      <c r="D80" s="16"/>
      <c r="E80" s="16"/>
      <c r="F80" s="15"/>
      <c r="G80" s="15"/>
      <c r="H80" s="15"/>
      <c r="I80" s="15"/>
      <c r="J80" s="15"/>
      <c r="K80" s="15"/>
      <c r="L80" s="15"/>
      <c r="M80" s="15"/>
      <c r="N80" s="15"/>
      <c r="O80" s="15"/>
      <c r="P80" s="15"/>
      <c r="Q80" s="15"/>
      <c r="R80" s="15"/>
      <c r="S80" s="15"/>
      <c r="T80" s="15"/>
      <c r="U80" s="15"/>
    </row>
    <row r="81" spans="1:21" s="3" customFormat="1" ht="55.5" customHeight="1">
      <c r="A81" s="14">
        <v>2</v>
      </c>
      <c r="B81" s="16" t="s">
        <v>290</v>
      </c>
      <c r="C81" s="14"/>
      <c r="D81" s="16"/>
      <c r="E81" s="16"/>
      <c r="F81" s="15"/>
      <c r="G81" s="15"/>
      <c r="H81" s="15"/>
      <c r="I81" s="15"/>
      <c r="J81" s="15"/>
      <c r="K81" s="15"/>
      <c r="L81" s="15"/>
      <c r="M81" s="15"/>
      <c r="N81" s="15"/>
      <c r="O81" s="15"/>
      <c r="P81" s="15"/>
      <c r="Q81" s="15"/>
      <c r="R81" s="15"/>
      <c r="S81" s="15"/>
      <c r="T81" s="15"/>
      <c r="U81" s="15"/>
    </row>
    <row r="82" spans="1:21" s="3" customFormat="1" ht="39" customHeight="1">
      <c r="A82" s="14">
        <v>3</v>
      </c>
      <c r="B82" s="16" t="s">
        <v>291</v>
      </c>
      <c r="C82" s="14"/>
      <c r="D82" s="16"/>
      <c r="E82" s="16"/>
      <c r="F82" s="15"/>
      <c r="G82" s="15"/>
      <c r="H82" s="15"/>
      <c r="I82" s="15"/>
      <c r="J82" s="15"/>
      <c r="K82" s="15"/>
      <c r="L82" s="15"/>
      <c r="M82" s="15"/>
      <c r="N82" s="15"/>
      <c r="O82" s="15"/>
      <c r="P82" s="15"/>
      <c r="Q82" s="15"/>
      <c r="R82" s="15"/>
      <c r="S82" s="15"/>
      <c r="T82" s="15"/>
      <c r="U82" s="15"/>
    </row>
    <row r="83" spans="1:21" s="3" customFormat="1" ht="105" customHeight="1">
      <c r="A83" s="42">
        <v>4</v>
      </c>
      <c r="B83" s="16" t="s">
        <v>292</v>
      </c>
      <c r="C83" s="14"/>
      <c r="D83" s="43"/>
      <c r="E83" s="43"/>
      <c r="F83" s="41"/>
      <c r="G83" s="41"/>
      <c r="H83" s="41"/>
      <c r="I83" s="41"/>
      <c r="J83" s="41"/>
      <c r="K83" s="41"/>
      <c r="L83" s="41"/>
      <c r="M83" s="41"/>
      <c r="N83" s="41"/>
      <c r="O83" s="41"/>
      <c r="P83" s="41"/>
      <c r="Q83" s="41"/>
      <c r="R83" s="41"/>
      <c r="S83" s="41"/>
      <c r="T83" s="41"/>
      <c r="U83" s="41"/>
    </row>
    <row r="84" spans="1:21" s="3" customFormat="1" ht="36" customHeight="1">
      <c r="A84" s="42">
        <v>1</v>
      </c>
      <c r="B84" s="43" t="s">
        <v>293</v>
      </c>
      <c r="C84" s="42" t="s">
        <v>106</v>
      </c>
      <c r="D84" s="43"/>
      <c r="E84" s="43" t="s">
        <v>259</v>
      </c>
      <c r="F84" s="41" t="s">
        <v>294</v>
      </c>
      <c r="G84" s="41">
        <v>132.8</v>
      </c>
      <c r="H84" s="41">
        <v>132.8</v>
      </c>
      <c r="I84" s="41"/>
      <c r="J84" s="41"/>
      <c r="K84" s="41"/>
      <c r="L84" s="41">
        <v>0</v>
      </c>
      <c r="M84" s="41">
        <v>132.8</v>
      </c>
      <c r="N84" s="41">
        <v>0</v>
      </c>
      <c r="O84" s="41">
        <v>0</v>
      </c>
      <c r="P84" s="15">
        <v>2022.3</v>
      </c>
      <c r="Q84" s="15">
        <v>2022.12</v>
      </c>
      <c r="R84" s="41" t="s">
        <v>295</v>
      </c>
      <c r="S84" s="41" t="s">
        <v>296</v>
      </c>
      <c r="T84" s="41" t="s">
        <v>296</v>
      </c>
      <c r="U84" s="41"/>
    </row>
    <row r="85" spans="1:21" s="1" customFormat="1" ht="14.25">
      <c r="A85" s="44" t="s">
        <v>297</v>
      </c>
      <c r="B85" s="45"/>
      <c r="C85" s="45"/>
      <c r="D85" s="45"/>
      <c r="E85" s="45"/>
      <c r="F85" s="45"/>
      <c r="G85" s="45"/>
      <c r="H85" s="45"/>
      <c r="I85" s="45"/>
      <c r="J85" s="45"/>
      <c r="K85" s="45"/>
      <c r="L85" s="45"/>
      <c r="M85" s="45"/>
      <c r="N85" s="45"/>
      <c r="O85" s="45"/>
      <c r="P85" s="45"/>
      <c r="Q85" s="45"/>
      <c r="R85" s="45"/>
      <c r="S85" s="45"/>
      <c r="T85" s="45"/>
      <c r="U85" s="45"/>
    </row>
    <row r="86" spans="1:21" s="1" customFormat="1" ht="14.25">
      <c r="A86" s="44" t="s">
        <v>298</v>
      </c>
      <c r="B86" s="45"/>
      <c r="C86" s="45"/>
      <c r="D86" s="45"/>
      <c r="E86" s="45"/>
      <c r="F86" s="45"/>
      <c r="G86" s="45"/>
      <c r="H86" s="45"/>
      <c r="I86" s="45"/>
      <c r="J86" s="45"/>
      <c r="K86" s="45"/>
      <c r="L86" s="45"/>
      <c r="M86" s="45"/>
      <c r="N86" s="45"/>
      <c r="O86" s="45"/>
      <c r="P86" s="45"/>
      <c r="Q86" s="45"/>
      <c r="R86" s="45"/>
      <c r="S86" s="45"/>
      <c r="T86" s="45"/>
      <c r="U86" s="45"/>
    </row>
    <row r="87" spans="1:21" s="1" customFormat="1" ht="14.25">
      <c r="A87" s="44"/>
      <c r="B87" s="45"/>
      <c r="C87" s="45"/>
      <c r="D87" s="45"/>
      <c r="E87" s="45"/>
      <c r="F87" s="45"/>
      <c r="G87" s="45"/>
      <c r="H87" s="45"/>
      <c r="I87" s="45"/>
      <c r="J87" s="45"/>
      <c r="K87" s="45"/>
      <c r="L87" s="45"/>
      <c r="M87" s="45"/>
      <c r="N87" s="45"/>
      <c r="O87" s="45"/>
      <c r="P87" s="45"/>
      <c r="Q87" s="45"/>
      <c r="R87" s="45"/>
      <c r="S87" s="45"/>
      <c r="T87" s="45"/>
      <c r="U87" s="45"/>
    </row>
  </sheetData>
  <sheetProtection/>
  <mergeCells count="29">
    <mergeCell ref="A1:B1"/>
    <mergeCell ref="A2:U2"/>
    <mergeCell ref="A3:B3"/>
    <mergeCell ref="L3:M3"/>
    <mergeCell ref="H4:K4"/>
    <mergeCell ref="L4:O4"/>
    <mergeCell ref="P4:Q4"/>
    <mergeCell ref="L5:M5"/>
    <mergeCell ref="N5:O5"/>
    <mergeCell ref="A85:U85"/>
    <mergeCell ref="A86:U86"/>
    <mergeCell ref="A87:U87"/>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4 D14 C18 D18 C23 D23 D37 C59 D59 C67 C70 C71 C73 C75 C77 C79 D79 D84 C36:C37 D66:D67 D69:D70 D71:D78 D80:D83">
      <formula1>"是、否"</formula1>
    </dataValidation>
    <dataValidation type="list" allowBlank="1" showInputMessage="1" showErrorMessage="1" sqref="C9 C10 C13 C19 C24 C25 C26 C27 C35 C38 C56 C66 C68 C69 C72 C74 C76 C78 C80 C81 C82 C83 C84 C11:C12 C15:C17 C20:C22 C28:C32 C33:C34 C39:C41 C42:C45 C46:C50 C51:C53 C54:C55 C57:C58 C60:C65">
      <formula1>"是,否"</formula1>
    </dataValidation>
    <dataValidation type="list" allowBlank="1" showInputMessage="1" showErrorMessage="1" sqref="D9 D10 D13 D17 D19 D26 D27 D35 D36 D38 D56 D68 D11:D12 D15:D16 D20:D22 D24:D25 D28:D32 D33:D34 D39:D41 D42:D45 D46:D50 D51:D53 D54:D55 D57:D58 D60:D65">
      <formula1>"产业发展,基础设施建设"</formula1>
    </dataValidation>
  </dataValidations>
  <printOptions/>
  <pageMargins left="0.19652777777777777" right="0.19652777777777777" top="0.5902777777777778" bottom="0.5902777777777778" header="0.5" footer="0.5"/>
  <pageSetup horizontalDpi="600" verticalDpi="600" orientation="landscape" paperSize="9" scale="70"/>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Q34"/>
  <sheetViews>
    <sheetView zoomScale="70" zoomScaleNormal="70" zoomScaleSheetLayoutView="100" workbookViewId="0" topLeftCell="A1">
      <selection activeCell="P14" sqref="P14"/>
    </sheetView>
  </sheetViews>
  <sheetFormatPr defaultColWidth="9.00390625" defaultRowHeight="14.25"/>
  <cols>
    <col min="1" max="1" width="6.50390625" style="4" customWidth="1"/>
    <col min="2" max="2" width="29.125" style="1" customWidth="1"/>
    <col min="3" max="3" width="33.00390625" style="1" customWidth="1"/>
    <col min="4" max="4" width="14.50390625" style="1" customWidth="1"/>
    <col min="5" max="236" width="9.00390625" style="4" customWidth="1"/>
    <col min="237" max="16384" width="9.00390625" style="5" customWidth="1"/>
  </cols>
  <sheetData>
    <row r="1" spans="1:2" s="1" customFormat="1" ht="20.25">
      <c r="A1" s="6" t="s">
        <v>299</v>
      </c>
      <c r="B1" s="6"/>
    </row>
    <row r="2" spans="1:4" s="2" customFormat="1" ht="30.75" customHeight="1">
      <c r="A2" s="7" t="s">
        <v>300</v>
      </c>
      <c r="B2" s="7"/>
      <c r="C2" s="7"/>
      <c r="D2" s="7"/>
    </row>
    <row r="3" spans="1:4" s="3" customFormat="1" ht="51" customHeight="1">
      <c r="A3" s="8" t="s">
        <v>29</v>
      </c>
      <c r="B3" s="8" t="s">
        <v>301</v>
      </c>
      <c r="C3" s="9" t="s">
        <v>302</v>
      </c>
      <c r="D3" s="10" t="s">
        <v>91</v>
      </c>
    </row>
    <row r="4" spans="1:4" s="3" customFormat="1" ht="18" customHeight="1">
      <c r="A4" s="11"/>
      <c r="B4" s="11" t="s">
        <v>39</v>
      </c>
      <c r="C4" s="12">
        <v>18250.96</v>
      </c>
      <c r="D4" s="13"/>
    </row>
    <row r="5" spans="1:4" s="3" customFormat="1" ht="21.75" customHeight="1">
      <c r="A5" s="11" t="s">
        <v>40</v>
      </c>
      <c r="B5" s="14" t="s">
        <v>104</v>
      </c>
      <c r="C5" s="15">
        <v>600</v>
      </c>
      <c r="D5" s="13"/>
    </row>
    <row r="6" spans="1:4" s="3" customFormat="1" ht="21.75" customHeight="1">
      <c r="A6" s="15">
        <v>1</v>
      </c>
      <c r="B6" s="16" t="s">
        <v>107</v>
      </c>
      <c r="C6" s="15"/>
      <c r="D6" s="13"/>
    </row>
    <row r="7" spans="1:4" s="3" customFormat="1" ht="21.75" customHeight="1">
      <c r="A7" s="15">
        <v>2</v>
      </c>
      <c r="B7" s="16" t="s">
        <v>129</v>
      </c>
      <c r="C7" s="15"/>
      <c r="D7" s="13"/>
    </row>
    <row r="8" spans="1:4" s="3" customFormat="1" ht="21.75" customHeight="1">
      <c r="A8" s="11" t="s">
        <v>59</v>
      </c>
      <c r="B8" s="14" t="s">
        <v>128</v>
      </c>
      <c r="C8" s="15"/>
      <c r="D8" s="13"/>
    </row>
    <row r="9" spans="1:4" s="3" customFormat="1" ht="21.75" customHeight="1">
      <c r="A9" s="15">
        <v>1</v>
      </c>
      <c r="B9" s="16" t="s">
        <v>107</v>
      </c>
      <c r="C9" s="15"/>
      <c r="D9" s="13"/>
    </row>
    <row r="10" spans="1:4" s="3" customFormat="1" ht="21.75" customHeight="1">
      <c r="A10" s="15">
        <v>2</v>
      </c>
      <c r="B10" s="16" t="s">
        <v>129</v>
      </c>
      <c r="C10" s="15"/>
      <c r="D10" s="13"/>
    </row>
    <row r="11" spans="1:4" s="3" customFormat="1" ht="21.75" customHeight="1">
      <c r="A11" s="11" t="s">
        <v>67</v>
      </c>
      <c r="B11" s="14" t="s">
        <v>131</v>
      </c>
      <c r="C11" s="15">
        <v>92</v>
      </c>
      <c r="D11" s="13"/>
    </row>
    <row r="12" spans="1:4" s="3" customFormat="1" ht="21.75" customHeight="1">
      <c r="A12" s="15">
        <v>1</v>
      </c>
      <c r="B12" s="16" t="s">
        <v>107</v>
      </c>
      <c r="C12" s="15"/>
      <c r="D12" s="13"/>
    </row>
    <row r="13" spans="1:4" s="3" customFormat="1" ht="21.75" customHeight="1">
      <c r="A13" s="15">
        <v>2</v>
      </c>
      <c r="B13" s="16" t="s">
        <v>129</v>
      </c>
      <c r="C13" s="15"/>
      <c r="D13" s="13"/>
    </row>
    <row r="14" spans="1:4" s="3" customFormat="1" ht="21.75" customHeight="1">
      <c r="A14" s="11" t="s">
        <v>70</v>
      </c>
      <c r="B14" s="14" t="s">
        <v>138</v>
      </c>
      <c r="C14" s="17">
        <v>1200</v>
      </c>
      <c r="D14" s="13"/>
    </row>
    <row r="15" spans="1:4" s="3" customFormat="1" ht="21.75" customHeight="1">
      <c r="A15" s="15">
        <v>1</v>
      </c>
      <c r="B15" s="16" t="s">
        <v>107</v>
      </c>
      <c r="C15" s="15"/>
      <c r="D15" s="13"/>
    </row>
    <row r="16" spans="1:4" s="3" customFormat="1" ht="21.75" customHeight="1">
      <c r="A16" s="15">
        <v>2</v>
      </c>
      <c r="B16" s="16" t="s">
        <v>129</v>
      </c>
      <c r="C16" s="15"/>
      <c r="D16" s="13"/>
    </row>
    <row r="17" spans="1:4" s="3" customFormat="1" ht="21.75" customHeight="1">
      <c r="A17" s="11" t="s">
        <v>191</v>
      </c>
      <c r="B17" s="14" t="s">
        <v>192</v>
      </c>
      <c r="C17" s="17">
        <v>14247.2</v>
      </c>
      <c r="D17" s="13"/>
    </row>
    <row r="18" spans="1:4" s="3" customFormat="1" ht="21.75" customHeight="1">
      <c r="A18" s="15">
        <v>1</v>
      </c>
      <c r="B18" s="16" t="s">
        <v>107</v>
      </c>
      <c r="C18" s="15"/>
      <c r="D18" s="13"/>
    </row>
    <row r="19" spans="1:4" s="3" customFormat="1" ht="21.75" customHeight="1">
      <c r="A19" s="15">
        <v>2</v>
      </c>
      <c r="B19" s="16" t="s">
        <v>129</v>
      </c>
      <c r="C19" s="15"/>
      <c r="D19" s="13"/>
    </row>
    <row r="20" spans="1:4" s="3" customFormat="1" ht="21.75" customHeight="1">
      <c r="A20" s="11" t="s">
        <v>255</v>
      </c>
      <c r="B20" s="14" t="s">
        <v>256</v>
      </c>
      <c r="C20" s="17">
        <v>747</v>
      </c>
      <c r="D20" s="13"/>
    </row>
    <row r="21" spans="1:4" s="3" customFormat="1" ht="21.75" customHeight="1">
      <c r="A21" s="11" t="s">
        <v>272</v>
      </c>
      <c r="B21" s="14" t="s">
        <v>273</v>
      </c>
      <c r="C21" s="15">
        <v>1231.96</v>
      </c>
      <c r="D21" s="13"/>
    </row>
    <row r="22" spans="1:4" s="3" customFormat="1" ht="21.75" customHeight="1">
      <c r="A22" s="11" t="s">
        <v>278</v>
      </c>
      <c r="B22" s="14" t="s">
        <v>279</v>
      </c>
      <c r="C22" s="15"/>
      <c r="D22" s="13"/>
    </row>
    <row r="23" spans="1:4" s="3" customFormat="1" ht="21.75" customHeight="1">
      <c r="A23" s="11" t="s">
        <v>280</v>
      </c>
      <c r="B23" s="14" t="s">
        <v>281</v>
      </c>
      <c r="C23" s="15"/>
      <c r="D23" s="13"/>
    </row>
    <row r="24" spans="1:4" s="3" customFormat="1" ht="21.75" customHeight="1">
      <c r="A24" s="11" t="s">
        <v>282</v>
      </c>
      <c r="B24" s="14" t="s">
        <v>283</v>
      </c>
      <c r="C24" s="15"/>
      <c r="D24" s="13"/>
    </row>
    <row r="25" spans="1:4" s="3" customFormat="1" ht="21.75" customHeight="1">
      <c r="A25" s="11" t="s">
        <v>284</v>
      </c>
      <c r="B25" s="14" t="s">
        <v>285</v>
      </c>
      <c r="C25" s="15"/>
      <c r="D25" s="13"/>
    </row>
    <row r="26" spans="1:4" s="3" customFormat="1" ht="21.75" customHeight="1">
      <c r="A26" s="11" t="s">
        <v>286</v>
      </c>
      <c r="B26" s="14" t="s">
        <v>287</v>
      </c>
      <c r="C26" s="15"/>
      <c r="D26" s="13"/>
    </row>
    <row r="27" spans="1:4" s="3" customFormat="1" ht="21.75" customHeight="1">
      <c r="A27" s="11" t="s">
        <v>288</v>
      </c>
      <c r="B27" s="14" t="s">
        <v>58</v>
      </c>
      <c r="C27" s="15"/>
      <c r="D27" s="13"/>
    </row>
    <row r="28" spans="1:4" s="3" customFormat="1" ht="21.75" customHeight="1">
      <c r="A28" s="14">
        <v>1</v>
      </c>
      <c r="B28" s="16" t="s">
        <v>289</v>
      </c>
      <c r="C28" s="15"/>
      <c r="D28" s="13"/>
    </row>
    <row r="29" spans="1:4" s="3" customFormat="1" ht="21.75" customHeight="1">
      <c r="A29" s="14">
        <v>2</v>
      </c>
      <c r="B29" s="16" t="s">
        <v>290</v>
      </c>
      <c r="C29" s="15"/>
      <c r="D29" s="13"/>
    </row>
    <row r="30" spans="1:4" s="3" customFormat="1" ht="33" customHeight="1">
      <c r="A30" s="14">
        <v>3</v>
      </c>
      <c r="B30" s="16" t="s">
        <v>291</v>
      </c>
      <c r="C30" s="15"/>
      <c r="D30" s="13"/>
    </row>
    <row r="31" spans="1:4" s="3" customFormat="1" ht="42" customHeight="1">
      <c r="A31" s="14">
        <v>4</v>
      </c>
      <c r="B31" s="16" t="s">
        <v>292</v>
      </c>
      <c r="C31" s="17">
        <v>132.8</v>
      </c>
      <c r="D31" s="13"/>
    </row>
    <row r="32" spans="1:4" s="3" customFormat="1" ht="18" customHeight="1">
      <c r="A32" s="11"/>
      <c r="B32" s="14"/>
      <c r="C32" s="15"/>
      <c r="D32" s="13"/>
    </row>
    <row r="33" spans="1:251" s="4" customFormat="1" ht="37.5" customHeight="1">
      <c r="A33" s="18" t="s">
        <v>303</v>
      </c>
      <c r="B33" s="18"/>
      <c r="C33" s="18"/>
      <c r="D33" s="18"/>
      <c r="IC33" s="5"/>
      <c r="ID33" s="5"/>
      <c r="IE33" s="5"/>
      <c r="IF33" s="5"/>
      <c r="IG33" s="5"/>
      <c r="IH33" s="5"/>
      <c r="II33" s="5"/>
      <c r="IJ33" s="5"/>
      <c r="IK33" s="5"/>
      <c r="IL33" s="5"/>
      <c r="IM33" s="5"/>
      <c r="IN33" s="5"/>
      <c r="IO33" s="5"/>
      <c r="IP33" s="5"/>
      <c r="IQ33" s="5"/>
    </row>
    <row r="34" spans="1:251" s="4" customFormat="1" ht="51.75" customHeight="1">
      <c r="A34" s="19" t="s">
        <v>304</v>
      </c>
      <c r="B34" s="19"/>
      <c r="C34" s="19"/>
      <c r="D34" s="19"/>
      <c r="IC34" s="5"/>
      <c r="ID34" s="5"/>
      <c r="IE34" s="5"/>
      <c r="IF34" s="5"/>
      <c r="IG34" s="5"/>
      <c r="IH34" s="5"/>
      <c r="II34" s="5"/>
      <c r="IJ34" s="5"/>
      <c r="IK34" s="5"/>
      <c r="IL34" s="5"/>
      <c r="IM34" s="5"/>
      <c r="IN34" s="5"/>
      <c r="IO34" s="5"/>
      <c r="IP34" s="5"/>
      <c r="IQ34" s="5"/>
    </row>
  </sheetData>
  <sheetProtection/>
  <mergeCells count="4">
    <mergeCell ref="A1:B1"/>
    <mergeCell ref="A2:D2"/>
    <mergeCell ref="A33:D33"/>
    <mergeCell ref="A34:D34"/>
  </mergeCells>
  <printOptions/>
  <pageMargins left="0.7513888888888889" right="0.7513888888888889" top="0.5902777777777778" bottom="0.5902777777777778" header="0.5" footer="0.5"/>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沈建平</cp:lastModifiedBy>
  <cp:lastPrinted>2018-03-20T06:46:57Z</cp:lastPrinted>
  <dcterms:created xsi:type="dcterms:W3CDTF">2016-09-03T03:25:32Z</dcterms:created>
  <dcterms:modified xsi:type="dcterms:W3CDTF">2022-03-28T12:58:06Z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4B6A90ADCADB4DE0BE887C166C2740BB</vt:lpwstr>
  </property>
</Properties>
</file>