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54" activeTab="0"/>
  </bookViews>
  <sheets>
    <sheet name="永得办" sheetId="1" r:id="rId1"/>
    <sheet name="Sheet1" sheetId="2" r:id="rId2"/>
  </sheets>
  <definedNames>
    <definedName name="_xlnm.Print_Titles" localSheetId="0">'永得办'!$2:$4</definedName>
  </definedNames>
  <calcPr fullCalcOnLoad="1"/>
</workbook>
</file>

<file path=xl/sharedStrings.xml><?xml version="1.0" encoding="utf-8"?>
<sst xmlns="http://schemas.openxmlformats.org/spreadsheetml/2006/main" count="220" uniqueCount="132">
  <si>
    <t>勐省镇农克行政村永得办自然村村庄规划项目建设统计表</t>
  </si>
  <si>
    <t>序号</t>
  </si>
  <si>
    <t>项目名称</t>
  </si>
  <si>
    <t>项目建设内容</t>
  </si>
  <si>
    <t>实施年度</t>
  </si>
  <si>
    <t>计量
单位</t>
  </si>
  <si>
    <t>数量</t>
  </si>
  <si>
    <t>计算方法</t>
  </si>
  <si>
    <t>投资构成(万元）</t>
  </si>
  <si>
    <t>备注</t>
  </si>
  <si>
    <t>总投资</t>
  </si>
  <si>
    <t>省级补助</t>
  </si>
  <si>
    <t>自筹</t>
  </si>
  <si>
    <t>一、道路交通</t>
  </si>
  <si>
    <t>村内道路</t>
  </si>
  <si>
    <t>村内道路1号路段：从田尼谷至村委会卫生室路段（硬化），全长146米，设计宽度4米，厚度15厘米，总浇筑面积584平方米。</t>
  </si>
  <si>
    <t>2019-2020</t>
  </si>
  <si>
    <t>平方米</t>
  </si>
  <si>
    <t>150元/平方米</t>
  </si>
  <si>
    <t>村内道路2号路段：从赵惹太至赵艾块路段（硬化），全长240米，设计宽度4米，厚度15厘米，总浇筑面积960平方米。</t>
  </si>
  <si>
    <t>村内道路3号路段：从田改那至赵门嘎路段（硬化），全长250米，设计宽度4米，厚度15厘米，总浇筑面积1000平方米。</t>
  </si>
  <si>
    <t>村内道路4号路段：从赵惹太至农克大沟路段（硬化），全长253米，设计宽度4米，厚度15厘米，总浇筑面积1012平方米。</t>
  </si>
  <si>
    <t>村内道路5号路段：从尹叶不勒至坝和线路路段（硬化），全长350米，设计宽度4米，厚度15厘米，总浇筑面积1400平方米。</t>
  </si>
  <si>
    <t>村内道路6号路段：从赵改门至坝和线路段（硬化），全长142米，设计宽度4米，厚度15厘米，总浇筑面积568平方米。</t>
  </si>
  <si>
    <t>村内道路7号路段：从赵艾块至坟墓地路段（硬化），全长2000米，设计宽3米,厚度15厘米，总浇筑面积6000平方米。</t>
  </si>
  <si>
    <t>村内道路8号路段：从田艾改李依门路段（硬化），全长50米,宽3米,厚度15厘米，总浇筑面积150平方米。</t>
  </si>
  <si>
    <t>村内道路9号路段：从赵尼门至赵艾块入户路（硬化），全长200米,宽3米,厚度15厘米，总浇筑面积600平方米。</t>
  </si>
  <si>
    <t>村内道路10号路段：从赵布勒到至赵三木保入户道路（硬化），全长20米,宽3米,厚度15厘米，总浇筑面积60平方米。</t>
  </si>
  <si>
    <t>（三）自然村人行道</t>
  </si>
  <si>
    <t>人行道</t>
  </si>
  <si>
    <t>1号人行道：从陈叶那至赵军祥路段（硬化），全长62米，设计宽度1.5米，厚度10厘米，总浇筑面积93平方米。</t>
  </si>
  <si>
    <t>100元/平方米</t>
  </si>
  <si>
    <t>2号人行道：从赵志城入户路段（硬化），全长50米，设计宽度1米，厚度10 厘米。，总浇筑面积50平方米。</t>
  </si>
  <si>
    <t>3号人行道：从尹茸嘎入户路段（硬化），全长10米，设计宽度1米，厚度10厘米，总浇筑面积10平方米。</t>
  </si>
  <si>
    <t>4号人行道：从赵块改入户路段（硬化），全长22米，设计宽度1.5米，厚度10厘米，总浇筑面积33平方米。</t>
  </si>
  <si>
    <t>5号人行道：从赵三木块家至圣林人行道50米,宽1.5米,厚度10厘米，总浇筑面积75平方米。</t>
  </si>
  <si>
    <t>二</t>
  </si>
  <si>
    <t>排水工程</t>
  </si>
  <si>
    <t>排污沟</t>
  </si>
  <si>
    <t>新建0.3m×0.4m的村内排水沟7条米，长1520米（1.从田艾茸至二组岔路口沟渠全长1000米；2.从赵三木块至赵艾块沟渠全长160米；3.从赵惹太至赵艾块沟渠全长60米；4.从赵块改至田倒那沟渠全长50米；5.从尹卫明至田不勒老沟渠全长100米；6.从田艾茸至赵门嘎沟渠全长100米；7.赵门嘎至赵惹态沟渠全长50米。</t>
  </si>
  <si>
    <t>米</t>
  </si>
  <si>
    <t>200元/米</t>
  </si>
  <si>
    <t>从大青树到二组田三木改家下边新建0.6米×0.7米排水沟1条长300米。</t>
  </si>
  <si>
    <t>2019-2021</t>
  </si>
  <si>
    <t>300元/米</t>
  </si>
  <si>
    <t>氧化池</t>
  </si>
  <si>
    <r>
      <t>新建氧化池1座（6米</t>
    </r>
    <r>
      <rPr>
        <sz val="12"/>
        <rFont val="微软雅黑"/>
        <family val="2"/>
      </rPr>
      <t>×</t>
    </r>
    <r>
      <rPr>
        <sz val="12"/>
        <rFont val="宋体"/>
        <family val="0"/>
      </rPr>
      <t>6米）。</t>
    </r>
  </si>
  <si>
    <t>座</t>
  </si>
  <si>
    <t>70000元</t>
  </si>
  <si>
    <t>四</t>
  </si>
  <si>
    <t>公共空间</t>
  </si>
  <si>
    <t>公共停车场</t>
  </si>
  <si>
    <t>新建公共停车场1块600平方米。</t>
  </si>
  <si>
    <t>2020-2021</t>
  </si>
  <si>
    <t>文化体育设施</t>
  </si>
  <si>
    <t>配套体育文化活动设备一批</t>
  </si>
  <si>
    <t>批</t>
  </si>
  <si>
    <t>100000元/批</t>
  </si>
  <si>
    <t>寨门</t>
  </si>
  <si>
    <t>新建寨门1座</t>
  </si>
  <si>
    <t>2021-2022</t>
  </si>
  <si>
    <r>
      <t>350000</t>
    </r>
    <r>
      <rPr>
        <sz val="11"/>
        <rFont val="宋体"/>
        <family val="0"/>
      </rPr>
      <t>元</t>
    </r>
    <r>
      <rPr>
        <sz val="11"/>
        <rFont val="Tahoma"/>
        <family val="2"/>
      </rPr>
      <t>/</t>
    </r>
    <r>
      <rPr>
        <sz val="11"/>
        <rFont val="宋体"/>
        <family val="0"/>
      </rPr>
      <t>座</t>
    </r>
  </si>
  <si>
    <t>古树保护工程</t>
  </si>
  <si>
    <t>保护古树2株</t>
  </si>
  <si>
    <t>棵</t>
  </si>
  <si>
    <t>5000元/棵</t>
  </si>
  <si>
    <t>古井保护工程</t>
  </si>
  <si>
    <t xml:space="preserve"> 实施古保护工程1座。</t>
  </si>
  <si>
    <r>
      <t>50000</t>
    </r>
    <r>
      <rPr>
        <sz val="11"/>
        <rFont val="宋体"/>
        <family val="0"/>
      </rPr>
      <t>元</t>
    </r>
    <r>
      <rPr>
        <sz val="11"/>
        <rFont val="Tahoma"/>
        <family val="2"/>
      </rPr>
      <t>/</t>
    </r>
    <r>
      <rPr>
        <sz val="11"/>
        <rFont val="宋体"/>
        <family val="0"/>
      </rPr>
      <t>座</t>
    </r>
  </si>
  <si>
    <t>五</t>
  </si>
  <si>
    <t>环卫设施</t>
  </si>
  <si>
    <t>垃圾焚烧炉</t>
  </si>
  <si>
    <t>规划安装垃圾焚烧炉1个</t>
  </si>
  <si>
    <t>个</t>
  </si>
  <si>
    <t>400000元/个</t>
  </si>
  <si>
    <t>钩臂式垃圾箱</t>
  </si>
  <si>
    <t>购买钩臂式垃圾箱6个。</t>
  </si>
  <si>
    <r>
      <t>6</t>
    </r>
    <r>
      <rPr>
        <sz val="11"/>
        <rFont val="宋体"/>
        <family val="0"/>
      </rPr>
      <t>000元/个</t>
    </r>
  </si>
  <si>
    <t>公厕</t>
  </si>
  <si>
    <t>新建砖混结构水冲式公厕4幢24个蹲位。</t>
  </si>
  <si>
    <t>蹲位</t>
  </si>
  <si>
    <t>8000元/蹲位</t>
  </si>
  <si>
    <t>垃圾桶</t>
  </si>
  <si>
    <t>购买活动式塑料垃圾桶50个</t>
  </si>
  <si>
    <r>
      <t>3</t>
    </r>
    <r>
      <rPr>
        <sz val="11"/>
        <rFont val="宋体"/>
        <family val="0"/>
      </rPr>
      <t>00元/个</t>
    </r>
  </si>
  <si>
    <t>家庭厕所</t>
  </si>
  <si>
    <t>新建家庭厕所47户</t>
  </si>
  <si>
    <t>2020-2022</t>
  </si>
  <si>
    <t>户</t>
  </si>
  <si>
    <t>3500元/户</t>
  </si>
  <si>
    <t>六</t>
  </si>
  <si>
    <t xml:space="preserve">亮化工程 </t>
  </si>
  <si>
    <t>太阳能路灯</t>
  </si>
  <si>
    <t>安装路灯50盏（含村委会、学校等）。</t>
  </si>
  <si>
    <t>2020-2025</t>
  </si>
  <si>
    <t>盏</t>
  </si>
  <si>
    <t>6000元/盏</t>
  </si>
  <si>
    <t>七</t>
  </si>
  <si>
    <t>民房建设</t>
  </si>
  <si>
    <t>安居房建设</t>
  </si>
  <si>
    <t>新建安居房12幢960平方米（砖混结构）。</t>
  </si>
  <si>
    <t>1500元/平方米</t>
  </si>
  <si>
    <t>八</t>
  </si>
  <si>
    <t>电力电信</t>
  </si>
  <si>
    <t>电力工程</t>
  </si>
  <si>
    <t>架设0.4kv电线路1500米（电路主干线架高1000米、新建500米）。</t>
  </si>
  <si>
    <t>63元/米</t>
  </si>
  <si>
    <t>新安装200千伏安变压器1台</t>
  </si>
  <si>
    <t>台</t>
  </si>
  <si>
    <t>70000元/台</t>
  </si>
  <si>
    <t>九</t>
  </si>
  <si>
    <t>产业发展</t>
  </si>
  <si>
    <t>养殖小区</t>
  </si>
  <si>
    <t>新建养殖小区2个1250平方米</t>
  </si>
  <si>
    <t>800元/平方米</t>
  </si>
  <si>
    <t>种植业</t>
  </si>
  <si>
    <t>新种植坚果200亩， 30株/亩，6000株。</t>
  </si>
  <si>
    <t>株</t>
  </si>
  <si>
    <t>20元/株</t>
  </si>
  <si>
    <t>甘蔗产业</t>
  </si>
  <si>
    <t>稳固提升现有甘蔗面积900亩，</t>
  </si>
  <si>
    <t>亩</t>
  </si>
  <si>
    <t>1910元/亩</t>
  </si>
  <si>
    <t>绿化美化</t>
  </si>
  <si>
    <t>道路沿线绿化工程</t>
  </si>
  <si>
    <t>实施主广场周边和1900米的村内主干道绿化工程，以荔枝、咖啡、坚果、樱桃树交叉间种方式实施绿化。</t>
  </si>
  <si>
    <t>村内绿化工程</t>
  </si>
  <si>
    <t>实施庭院绿化美化工程，每户农户庭院及周边至少种植5株本地果木，至少栽植5盆绿色植物</t>
  </si>
  <si>
    <t>用地规划</t>
  </si>
  <si>
    <t>预留建设用地</t>
  </si>
  <si>
    <t>预留建设用地30亩</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</si>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</sst>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20"/>
      <name val="仿宋_GB2312"/>
      <family val="3"/>
    </font>
    <font>
      <b/>
      <sz val="12"/>
      <name val="宋体"/>
      <family val="0"/>
    </font>
    <font>
      <sz val="11"/>
      <name val="Tahoma"/>
      <family val="2"/>
    </font>
    <font>
      <sz val="11"/>
      <color indexed="8"/>
      <name val="Tahoma"/>
      <family val="2"/>
    </font>
    <font>
      <sz val="11"/>
      <color indexed="10"/>
      <name val="Tahoma"/>
      <family val="2"/>
    </font>
    <font>
      <b/>
      <sz val="11"/>
      <color indexed="9"/>
      <name val="Tahoma"/>
      <family val="2"/>
    </font>
    <font>
      <b/>
      <sz val="13"/>
      <color indexed="56"/>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微软雅黑"/>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3" fillId="7"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9" fillId="0" borderId="0" applyNumberFormat="0" applyFill="0" applyBorder="0" applyAlignment="0" applyProtection="0"/>
    <xf numFmtId="0" fontId="15" fillId="0" borderId="3" applyNumberFormat="0" applyFill="0" applyAlignment="0" applyProtection="0"/>
    <xf numFmtId="0" fontId="8"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0" fillId="0" borderId="0">
      <alignment vertical="center"/>
      <protection/>
    </xf>
    <xf numFmtId="0" fontId="23" fillId="10" borderId="1" applyNumberFormat="0" applyAlignment="0" applyProtection="0"/>
    <xf numFmtId="0" fontId="7" fillId="11" borderId="7" applyNumberFormat="0" applyAlignment="0" applyProtection="0"/>
    <xf numFmtId="0" fontId="5"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0" fillId="0" borderId="0">
      <alignment vertical="center"/>
      <protection/>
    </xf>
    <xf numFmtId="0" fontId="0" fillId="0" borderId="0">
      <alignment vertical="center"/>
      <protection/>
    </xf>
    <xf numFmtId="0" fontId="19"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0" fillId="0" borderId="0">
      <alignment vertical="center"/>
      <protection/>
    </xf>
    <xf numFmtId="0" fontId="13" fillId="18" borderId="0" applyNumberFormat="0" applyBorder="0" applyAlignment="0" applyProtection="0"/>
    <xf numFmtId="0" fontId="0" fillId="0" borderId="0">
      <alignment vertical="center"/>
      <protection/>
    </xf>
    <xf numFmtId="0" fontId="13"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lignment vertical="center"/>
      <protection/>
    </xf>
    <xf numFmtId="0" fontId="5"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77">
    <xf numFmtId="0" fontId="0" fillId="0" borderId="0" xfId="0" applyAlignment="1">
      <alignment/>
    </xf>
    <xf numFmtId="0" fontId="0" fillId="24" borderId="0" xfId="0" applyFill="1" applyAlignment="1">
      <alignment/>
    </xf>
    <xf numFmtId="0" fontId="0" fillId="0" borderId="0" xfId="0" applyFill="1" applyAlignment="1">
      <alignment/>
    </xf>
    <xf numFmtId="0" fontId="1" fillId="0" borderId="0" xfId="0" applyFont="1" applyFill="1" applyAlignment="1">
      <alignment/>
    </xf>
    <xf numFmtId="0" fontId="0" fillId="25" borderId="0" xfId="0" applyFill="1" applyAlignment="1">
      <alignment/>
    </xf>
    <xf numFmtId="0" fontId="1" fillId="24" borderId="0" xfId="0" applyFont="1" applyFill="1" applyAlignment="1">
      <alignment/>
    </xf>
    <xf numFmtId="0" fontId="1" fillId="26" borderId="0" xfId="0" applyFont="1" applyFill="1" applyAlignment="1">
      <alignment/>
    </xf>
    <xf numFmtId="0" fontId="1" fillId="25" borderId="0" xfId="0" applyFont="1" applyFill="1" applyAlignment="1">
      <alignment/>
    </xf>
    <xf numFmtId="0" fontId="0" fillId="0" borderId="0" xfId="0" applyAlignment="1">
      <alignment horizontal="center" vertical="center" wrapText="1"/>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xf>
    <xf numFmtId="0" fontId="0"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0" fillId="24" borderId="10" xfId="0" applyFill="1" applyBorder="1" applyAlignment="1">
      <alignment/>
    </xf>
    <xf numFmtId="0" fontId="0" fillId="24" borderId="10" xfId="0" applyFill="1" applyBorder="1" applyAlignment="1">
      <alignment horizontal="center" vertical="center"/>
    </xf>
    <xf numFmtId="0" fontId="0" fillId="2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ill="1" applyBorder="1" applyAlignment="1">
      <alignment/>
    </xf>
    <xf numFmtId="0" fontId="0" fillId="0" borderId="10" xfId="0" applyFill="1" applyBorder="1" applyAlignment="1">
      <alignment horizontal="center" vertical="center"/>
    </xf>
    <xf numFmtId="0" fontId="1" fillId="0" borderId="10" xfId="0" applyFont="1" applyFill="1" applyBorder="1" applyAlignment="1">
      <alignment vertical="center" wrapText="1"/>
    </xf>
    <xf numFmtId="0" fontId="1" fillId="0" borderId="10" xfId="91" applyFont="1" applyFill="1" applyBorder="1" applyAlignment="1">
      <alignment horizontal="left" vertical="center" wrapText="1"/>
      <protection/>
    </xf>
    <xf numFmtId="0" fontId="1" fillId="0" borderId="10" xfId="0" applyFont="1" applyFill="1" applyBorder="1" applyAlignment="1">
      <alignment horizontal="center" vertical="center" wrapText="1"/>
    </xf>
    <xf numFmtId="0" fontId="1" fillId="0" borderId="10" xfId="84" applyFont="1" applyFill="1" applyBorder="1" applyAlignment="1">
      <alignment horizontal="center" vertical="center" wrapText="1"/>
      <protection/>
    </xf>
    <xf numFmtId="0" fontId="0" fillId="0" borderId="10" xfId="0" applyFill="1" applyBorder="1" applyAlignment="1">
      <alignment horizontal="center" vertical="center" wrapText="1"/>
    </xf>
    <xf numFmtId="0" fontId="1" fillId="0" borderId="10" xfId="91" applyFont="1" applyFill="1" applyBorder="1" applyAlignment="1">
      <alignment horizontal="center" vertical="center" wrapText="1"/>
      <protection/>
    </xf>
    <xf numFmtId="0" fontId="1" fillId="0" borderId="10" xfId="0" applyFont="1" applyFill="1" applyBorder="1" applyAlignment="1">
      <alignment/>
    </xf>
    <xf numFmtId="0" fontId="1" fillId="0" borderId="11" xfId="0" applyFont="1" applyFill="1" applyBorder="1" applyAlignment="1">
      <alignment vertical="center" wrapText="1"/>
    </xf>
    <xf numFmtId="0" fontId="0" fillId="0" borderId="11" xfId="0" applyFill="1" applyBorder="1" applyAlignment="1">
      <alignment horizontal="center" vertical="center" wrapText="1"/>
    </xf>
    <xf numFmtId="0" fontId="1" fillId="0" borderId="11" xfId="91" applyFont="1" applyFill="1" applyBorder="1" applyAlignment="1">
      <alignment horizontal="left" vertical="center" wrapText="1"/>
      <protection/>
    </xf>
    <xf numFmtId="0" fontId="0" fillId="0" borderId="11" xfId="0"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84" applyFont="1" applyFill="1" applyBorder="1" applyAlignment="1">
      <alignment horizontal="center" vertical="center" wrapText="1"/>
      <protection/>
    </xf>
    <xf numFmtId="0" fontId="3" fillId="24" borderId="12"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0" fillId="25" borderId="13" xfId="0" applyFont="1" applyFill="1" applyBorder="1" applyAlignment="1">
      <alignment horizontal="center" vertical="center" wrapText="1"/>
    </xf>
    <xf numFmtId="0" fontId="1" fillId="25" borderId="10" xfId="91" applyFont="1" applyFill="1" applyBorder="1" applyAlignment="1">
      <alignment horizontal="left" vertical="center" wrapText="1"/>
      <protection/>
    </xf>
    <xf numFmtId="0" fontId="1" fillId="25" borderId="10" xfId="91" applyFont="1" applyFill="1" applyBorder="1" applyAlignment="1">
      <alignment horizontal="center" vertical="center" wrapText="1"/>
      <protection/>
    </xf>
    <xf numFmtId="0" fontId="1" fillId="25" borderId="10" xfId="0" applyFont="1" applyFill="1" applyBorder="1" applyAlignment="1">
      <alignment horizontal="center" vertical="center" wrapText="1"/>
    </xf>
    <xf numFmtId="0" fontId="0" fillId="25" borderId="14"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0" xfId="91" applyFont="1" applyFill="1" applyBorder="1" applyAlignment="1">
      <alignment horizontal="center" vertical="center" wrapText="1"/>
      <protection/>
    </xf>
    <xf numFmtId="0" fontId="1" fillId="24" borderId="10" xfId="84"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26"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1" fillId="26" borderId="10" xfId="91" applyFont="1" applyFill="1" applyBorder="1" applyAlignment="1">
      <alignment horizontal="center" vertical="center" wrapText="1"/>
      <protection/>
    </xf>
    <xf numFmtId="0" fontId="1" fillId="26" borderId="10" xfId="84" applyFont="1" applyFill="1" applyBorder="1" applyAlignment="1">
      <alignment horizontal="center" vertical="center" wrapText="1"/>
      <protection/>
    </xf>
    <xf numFmtId="0" fontId="1" fillId="25" borderId="10" xfId="84" applyFont="1" applyFill="1" applyBorder="1" applyAlignment="1">
      <alignment horizontal="center" vertical="center" wrapText="1"/>
      <protection/>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0" fillId="0" borderId="10" xfId="0" applyBorder="1" applyAlignment="1">
      <alignment horizontal="center" vertical="center" wrapText="1" shrinkToFit="1"/>
    </xf>
    <xf numFmtId="0" fontId="0" fillId="0" borderId="10" xfId="0" applyFill="1" applyBorder="1" applyAlignment="1">
      <alignment horizontal="center" vertical="center" wrapText="1" shrinkToFit="1"/>
    </xf>
    <xf numFmtId="0" fontId="1" fillId="0" borderId="10" xfId="72" applyFont="1" applyFill="1" applyBorder="1" applyAlignment="1">
      <alignment horizontal="center" vertical="center" wrapText="1"/>
      <protection/>
    </xf>
    <xf numFmtId="0" fontId="1" fillId="0" borderId="11" xfId="72" applyFont="1" applyFill="1" applyBorder="1" applyAlignment="1">
      <alignment horizontal="center" vertical="center" wrapText="1"/>
      <protection/>
    </xf>
    <xf numFmtId="0" fontId="1" fillId="0" borderId="11" xfId="0" applyFont="1" applyFill="1" applyBorder="1" applyAlignment="1">
      <alignment/>
    </xf>
    <xf numFmtId="0" fontId="0" fillId="24" borderId="12" xfId="0" applyFill="1" applyBorder="1" applyAlignment="1">
      <alignment/>
    </xf>
    <xf numFmtId="0" fontId="1" fillId="0" borderId="10" xfId="0" applyFont="1" applyFill="1" applyBorder="1" applyAlignment="1">
      <alignment horizontal="center" vertical="center"/>
    </xf>
    <xf numFmtId="0" fontId="1" fillId="24" borderId="10" xfId="0" applyFont="1" applyFill="1" applyBorder="1" applyAlignment="1">
      <alignment horizontal="center" vertical="center"/>
    </xf>
    <xf numFmtId="0" fontId="1" fillId="24" borderId="10" xfId="0" applyFont="1" applyFill="1" applyBorder="1" applyAlignment="1">
      <alignment/>
    </xf>
    <xf numFmtId="0" fontId="1" fillId="0" borderId="10" xfId="58" applyFont="1" applyFill="1" applyBorder="1" applyAlignment="1">
      <alignment horizontal="center" vertical="center" wrapText="1"/>
      <protection/>
    </xf>
    <xf numFmtId="0" fontId="1" fillId="0" borderId="10" xfId="60" applyFont="1" applyFill="1" applyBorder="1" applyAlignment="1">
      <alignment horizontal="center" vertical="center" wrapText="1"/>
      <protection/>
    </xf>
    <xf numFmtId="0" fontId="1" fillId="26" borderId="10" xfId="0" applyFont="1" applyFill="1" applyBorder="1" applyAlignment="1">
      <alignment horizontal="center" vertical="center"/>
    </xf>
    <xf numFmtId="0" fontId="1" fillId="26" borderId="10" xfId="0" applyFont="1" applyFill="1" applyBorder="1" applyAlignment="1">
      <alignment/>
    </xf>
    <xf numFmtId="0" fontId="1" fillId="0" borderId="10" xfId="41" applyFont="1" applyFill="1" applyBorder="1" applyAlignment="1">
      <alignment horizontal="center" vertical="center" wrapText="1"/>
      <protection/>
    </xf>
    <xf numFmtId="0" fontId="0" fillId="24" borderId="10" xfId="0" applyFill="1" applyBorder="1" applyAlignment="1">
      <alignment horizontal="center"/>
    </xf>
    <xf numFmtId="0" fontId="1" fillId="25" borderId="10" xfId="0" applyFont="1" applyFill="1" applyBorder="1" applyAlignment="1">
      <alignment horizontal="center" vertical="center"/>
    </xf>
    <xf numFmtId="0" fontId="1" fillId="25" borderId="10" xfId="0" applyFont="1" applyFill="1" applyBorder="1" applyAlignment="1">
      <alignment/>
    </xf>
    <xf numFmtId="0" fontId="0" fillId="0" borderId="10" xfId="0" applyBorder="1" applyAlignment="1">
      <alignment/>
    </xf>
  </cellXfs>
  <cellStyles count="7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常规 14_勐来乡班列村永定自然村民族团结进步示范村建设项目投资及概算表" xfId="41"/>
    <cellStyle name="计算" xfId="42"/>
    <cellStyle name="检查单元格" xfId="43"/>
    <cellStyle name="20% - 强调文字颜色 6" xfId="44"/>
    <cellStyle name="强调文字颜色 2" xfId="45"/>
    <cellStyle name="链接单元格" xfId="46"/>
    <cellStyle name="汇总" xfId="47"/>
    <cellStyle name="好" xfId="48"/>
    <cellStyle name="常规 21"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常规 10_勐来乡班列村永定自然村民族团结进步示范村建设项目投资及概算表" xfId="58"/>
    <cellStyle name="强调文字颜色 3" xfId="59"/>
    <cellStyle name="常规 15_勐来乡班列村永定自然村民族团结进步示范村建设项目投资及概算表"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1" xfId="71"/>
    <cellStyle name="常规 12_勐来乡班列村永定自然村民族团结进步示范村建设项目投资及概算表" xfId="72"/>
    <cellStyle name="常规 13" xfId="73"/>
    <cellStyle name="常规 14" xfId="74"/>
    <cellStyle name="常规 15" xfId="75"/>
    <cellStyle name="常规 20" xfId="76"/>
    <cellStyle name="常规 22" xfId="77"/>
    <cellStyle name="常规 17" xfId="78"/>
    <cellStyle name="常规 23" xfId="79"/>
    <cellStyle name="常规 18" xfId="80"/>
    <cellStyle name="常规 24" xfId="81"/>
    <cellStyle name="常规 19" xfId="82"/>
    <cellStyle name="常规 2" xfId="83"/>
    <cellStyle name="常规 23_勐来乡班列村永定自然村民族团结进步示范村建设项目投资及概算表" xfId="84"/>
    <cellStyle name="常规 25" xfId="85"/>
    <cellStyle name="常规 3" xfId="86"/>
    <cellStyle name="常规 4" xfId="87"/>
    <cellStyle name="常规 5" xfId="88"/>
    <cellStyle name="常规 7" xfId="89"/>
    <cellStyle name="常规 8" xfId="90"/>
    <cellStyle name="常规 8_勐来乡班列村永定自然村民族团结进步示范村建设项目投资及概算表" xfId="91"/>
    <cellStyle name="常规 9"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67"/>
  <sheetViews>
    <sheetView tabSelected="1" workbookViewId="0" topLeftCell="A1">
      <pane xSplit="3" ySplit="4" topLeftCell="D5" activePane="bottomRight" state="frozen"/>
      <selection pane="bottomRight" activeCell="H55" sqref="H55"/>
    </sheetView>
  </sheetViews>
  <sheetFormatPr defaultColWidth="9.00390625" defaultRowHeight="14.25"/>
  <cols>
    <col min="1" max="1" width="5.125" style="8" customWidth="1"/>
    <col min="2" max="2" width="17.25390625" style="8" customWidth="1"/>
    <col min="3" max="3" width="52.00390625" style="8" customWidth="1"/>
    <col min="4" max="4" width="13.875" style="8" customWidth="1"/>
    <col min="5" max="5" width="10.00390625" style="8" customWidth="1"/>
    <col min="6" max="6" width="9.125" style="9" customWidth="1"/>
    <col min="7" max="7" width="13.875" style="9" customWidth="1"/>
    <col min="8" max="8" width="13.25390625" style="9" customWidth="1"/>
    <col min="9" max="9" width="11.75390625" style="9" customWidth="1"/>
    <col min="10" max="10" width="9.50390625" style="9" customWidth="1"/>
  </cols>
  <sheetData>
    <row r="2" spans="1:11" ht="30" customHeight="1">
      <c r="A2" s="10" t="s">
        <v>0</v>
      </c>
      <c r="B2" s="11"/>
      <c r="C2" s="11"/>
      <c r="D2" s="11"/>
      <c r="E2" s="11"/>
      <c r="F2" s="11"/>
      <c r="G2" s="11"/>
      <c r="H2" s="11"/>
      <c r="I2" s="11"/>
      <c r="J2" s="11"/>
      <c r="K2" s="11"/>
    </row>
    <row r="3" spans="1:11" ht="18" customHeight="1">
      <c r="A3" s="12" t="s">
        <v>1</v>
      </c>
      <c r="B3" s="13" t="s">
        <v>2</v>
      </c>
      <c r="C3" s="12" t="s">
        <v>3</v>
      </c>
      <c r="D3" s="14" t="s">
        <v>4</v>
      </c>
      <c r="E3" s="12" t="s">
        <v>5</v>
      </c>
      <c r="F3" s="12" t="s">
        <v>6</v>
      </c>
      <c r="G3" s="12" t="s">
        <v>7</v>
      </c>
      <c r="H3" s="12" t="s">
        <v>8</v>
      </c>
      <c r="I3" s="12"/>
      <c r="J3" s="12"/>
      <c r="K3" s="59" t="s">
        <v>9</v>
      </c>
    </row>
    <row r="4" spans="1:11" ht="39" customHeight="1">
      <c r="A4" s="12"/>
      <c r="B4" s="13"/>
      <c r="C4" s="12"/>
      <c r="D4" s="14"/>
      <c r="E4" s="12"/>
      <c r="F4" s="12"/>
      <c r="G4" s="12"/>
      <c r="H4" s="12" t="s">
        <v>10</v>
      </c>
      <c r="I4" s="12" t="s">
        <v>11</v>
      </c>
      <c r="J4" s="12" t="s">
        <v>12</v>
      </c>
      <c r="K4" s="59"/>
    </row>
    <row r="5" spans="1:11" s="1" customFormat="1" ht="33" customHeight="1">
      <c r="A5" s="15"/>
      <c r="B5" s="15" t="s">
        <v>13</v>
      </c>
      <c r="C5" s="16"/>
      <c r="D5" s="17"/>
      <c r="E5" s="18"/>
      <c r="F5" s="18"/>
      <c r="G5" s="18"/>
      <c r="H5" s="18">
        <f>SUM(H6+H17)</f>
        <v>187.70000000000002</v>
      </c>
      <c r="I5" s="18">
        <f>SUM(I6+I17)</f>
        <v>187.70000000000002</v>
      </c>
      <c r="J5" s="18"/>
      <c r="K5" s="59"/>
    </row>
    <row r="6" spans="1:11" s="2" customFormat="1" ht="18.75" customHeight="1">
      <c r="A6" s="19"/>
      <c r="B6" s="19" t="s">
        <v>14</v>
      </c>
      <c r="C6" s="20"/>
      <c r="D6" s="21"/>
      <c r="E6" s="12"/>
      <c r="F6" s="12"/>
      <c r="G6" s="12"/>
      <c r="H6" s="12">
        <f>SUM(H7:H16)</f>
        <v>185.10000000000002</v>
      </c>
      <c r="I6" s="12">
        <f>SUM(I7:I16)</f>
        <v>185.10000000000002</v>
      </c>
      <c r="J6" s="12"/>
      <c r="K6" s="60"/>
    </row>
    <row r="7" spans="1:11" s="3" customFormat="1" ht="40.5" customHeight="1">
      <c r="A7" s="22">
        <v>1</v>
      </c>
      <c r="B7" s="14" t="s">
        <v>14</v>
      </c>
      <c r="C7" s="23" t="s">
        <v>15</v>
      </c>
      <c r="D7" s="21" t="s">
        <v>16</v>
      </c>
      <c r="E7" s="24" t="s">
        <v>17</v>
      </c>
      <c r="F7" s="24">
        <v>584</v>
      </c>
      <c r="G7" s="24" t="s">
        <v>18</v>
      </c>
      <c r="H7" s="25">
        <f aca="true" t="shared" si="0" ref="H7:H16">SUM(I7)</f>
        <v>8.8</v>
      </c>
      <c r="I7" s="12">
        <v>8.8</v>
      </c>
      <c r="J7" s="61"/>
      <c r="K7" s="28"/>
    </row>
    <row r="8" spans="1:11" s="3" customFormat="1" ht="33" customHeight="1">
      <c r="A8" s="22">
        <v>2</v>
      </c>
      <c r="B8" s="14" t="s">
        <v>14</v>
      </c>
      <c r="C8" s="23" t="s">
        <v>19</v>
      </c>
      <c r="D8" s="21" t="s">
        <v>16</v>
      </c>
      <c r="E8" s="24" t="s">
        <v>17</v>
      </c>
      <c r="F8" s="24">
        <v>960</v>
      </c>
      <c r="G8" s="24" t="s">
        <v>18</v>
      </c>
      <c r="H8" s="25">
        <f t="shared" si="0"/>
        <v>14.4</v>
      </c>
      <c r="I8" s="12">
        <v>14.4</v>
      </c>
      <c r="J8" s="61"/>
      <c r="K8" s="28"/>
    </row>
    <row r="9" spans="1:11" s="3" customFormat="1" ht="33" customHeight="1">
      <c r="A9" s="22">
        <v>3</v>
      </c>
      <c r="B9" s="14" t="s">
        <v>14</v>
      </c>
      <c r="C9" s="23" t="s">
        <v>20</v>
      </c>
      <c r="D9" s="21" t="s">
        <v>16</v>
      </c>
      <c r="E9" s="24" t="s">
        <v>17</v>
      </c>
      <c r="F9" s="24">
        <v>1000</v>
      </c>
      <c r="G9" s="24" t="s">
        <v>18</v>
      </c>
      <c r="H9" s="25">
        <f t="shared" si="0"/>
        <v>15</v>
      </c>
      <c r="I9" s="12">
        <v>15</v>
      </c>
      <c r="J9" s="61"/>
      <c r="K9" s="28"/>
    </row>
    <row r="10" spans="1:11" s="3" customFormat="1" ht="33" customHeight="1">
      <c r="A10" s="22">
        <v>4</v>
      </c>
      <c r="B10" s="14" t="s">
        <v>14</v>
      </c>
      <c r="C10" s="23" t="s">
        <v>21</v>
      </c>
      <c r="D10" s="21" t="s">
        <v>16</v>
      </c>
      <c r="E10" s="24" t="s">
        <v>17</v>
      </c>
      <c r="F10" s="24">
        <v>1012</v>
      </c>
      <c r="G10" s="24" t="s">
        <v>18</v>
      </c>
      <c r="H10" s="25">
        <f t="shared" si="0"/>
        <v>15.2</v>
      </c>
      <c r="I10" s="12">
        <v>15.2</v>
      </c>
      <c r="J10" s="61"/>
      <c r="K10" s="28"/>
    </row>
    <row r="11" spans="1:11" s="3" customFormat="1" ht="39" customHeight="1">
      <c r="A11" s="22">
        <v>5</v>
      </c>
      <c r="B11" s="14" t="s">
        <v>14</v>
      </c>
      <c r="C11" s="23" t="s">
        <v>22</v>
      </c>
      <c r="D11" s="21" t="s">
        <v>16</v>
      </c>
      <c r="E11" s="24" t="s">
        <v>17</v>
      </c>
      <c r="F11" s="24">
        <v>1400</v>
      </c>
      <c r="G11" s="24" t="s">
        <v>18</v>
      </c>
      <c r="H11" s="25">
        <f t="shared" si="0"/>
        <v>21</v>
      </c>
      <c r="I11" s="12">
        <v>21</v>
      </c>
      <c r="J11" s="61"/>
      <c r="K11" s="28"/>
    </row>
    <row r="12" spans="1:11" s="3" customFormat="1" ht="30.75" customHeight="1">
      <c r="A12" s="22">
        <v>6</v>
      </c>
      <c r="B12" s="14" t="s">
        <v>14</v>
      </c>
      <c r="C12" s="23" t="s">
        <v>23</v>
      </c>
      <c r="D12" s="21" t="s">
        <v>16</v>
      </c>
      <c r="E12" s="24" t="s">
        <v>17</v>
      </c>
      <c r="F12" s="24">
        <v>568</v>
      </c>
      <c r="G12" s="24" t="s">
        <v>18</v>
      </c>
      <c r="H12" s="25">
        <f t="shared" si="0"/>
        <v>8.5</v>
      </c>
      <c r="I12" s="12">
        <v>8.5</v>
      </c>
      <c r="J12" s="61"/>
      <c r="K12" s="28"/>
    </row>
    <row r="13" spans="1:11" s="3" customFormat="1" ht="30.75" customHeight="1">
      <c r="A13" s="22">
        <v>7</v>
      </c>
      <c r="B13" s="14" t="s">
        <v>14</v>
      </c>
      <c r="C13" s="23" t="s">
        <v>24</v>
      </c>
      <c r="D13" s="21" t="s">
        <v>16</v>
      </c>
      <c r="E13" s="24" t="s">
        <v>17</v>
      </c>
      <c r="F13" s="24">
        <v>6000</v>
      </c>
      <c r="G13" s="24" t="s">
        <v>18</v>
      </c>
      <c r="H13" s="25">
        <f t="shared" si="0"/>
        <v>90</v>
      </c>
      <c r="I13" s="12">
        <v>90</v>
      </c>
      <c r="J13" s="61"/>
      <c r="K13" s="28"/>
    </row>
    <row r="14" spans="1:11" s="3" customFormat="1" ht="30.75" customHeight="1">
      <c r="A14" s="22">
        <v>8</v>
      </c>
      <c r="B14" s="14" t="s">
        <v>14</v>
      </c>
      <c r="C14" s="23" t="s">
        <v>25</v>
      </c>
      <c r="D14" s="21" t="s">
        <v>16</v>
      </c>
      <c r="E14" s="24" t="s">
        <v>17</v>
      </c>
      <c r="F14" s="24">
        <v>150</v>
      </c>
      <c r="G14" s="24" t="s">
        <v>18</v>
      </c>
      <c r="H14" s="25">
        <f t="shared" si="0"/>
        <v>2.3</v>
      </c>
      <c r="I14" s="12">
        <v>2.3</v>
      </c>
      <c r="J14" s="61"/>
      <c r="K14" s="28"/>
    </row>
    <row r="15" spans="1:11" s="3" customFormat="1" ht="30.75" customHeight="1">
      <c r="A15" s="22">
        <v>9</v>
      </c>
      <c r="B15" s="14" t="s">
        <v>14</v>
      </c>
      <c r="C15" s="23" t="s">
        <v>26</v>
      </c>
      <c r="D15" s="21" t="s">
        <v>16</v>
      </c>
      <c r="E15" s="24" t="s">
        <v>17</v>
      </c>
      <c r="F15" s="24">
        <v>600</v>
      </c>
      <c r="G15" s="24" t="s">
        <v>18</v>
      </c>
      <c r="H15" s="25">
        <f t="shared" si="0"/>
        <v>9</v>
      </c>
      <c r="I15" s="12">
        <v>9</v>
      </c>
      <c r="J15" s="61"/>
      <c r="K15" s="28"/>
    </row>
    <row r="16" spans="1:11" s="3" customFormat="1" ht="30.75" customHeight="1">
      <c r="A16" s="22">
        <v>10</v>
      </c>
      <c r="B16" s="14" t="s">
        <v>14</v>
      </c>
      <c r="C16" s="23" t="s">
        <v>27</v>
      </c>
      <c r="D16" s="21" t="s">
        <v>16</v>
      </c>
      <c r="E16" s="24" t="s">
        <v>17</v>
      </c>
      <c r="F16" s="24">
        <v>60</v>
      </c>
      <c r="G16" s="24" t="s">
        <v>18</v>
      </c>
      <c r="H16" s="25">
        <f t="shared" si="0"/>
        <v>0.9</v>
      </c>
      <c r="I16" s="12">
        <v>0.9</v>
      </c>
      <c r="J16" s="61"/>
      <c r="K16" s="28"/>
    </row>
    <row r="17" spans="1:11" s="3" customFormat="1" ht="30" customHeight="1">
      <c r="A17" s="22"/>
      <c r="B17" s="26" t="s">
        <v>28</v>
      </c>
      <c r="C17" s="23"/>
      <c r="D17" s="27"/>
      <c r="E17" s="28"/>
      <c r="F17" s="28"/>
      <c r="G17" s="28"/>
      <c r="H17" s="28">
        <f>SUM(H18:H22)</f>
        <v>2.6</v>
      </c>
      <c r="I17" s="28">
        <f>SUM(I18:I22)</f>
        <v>2.6</v>
      </c>
      <c r="J17" s="61"/>
      <c r="K17" s="28"/>
    </row>
    <row r="18" spans="1:11" s="3" customFormat="1" ht="55.5" customHeight="1">
      <c r="A18" s="22">
        <v>1</v>
      </c>
      <c r="B18" s="26" t="s">
        <v>29</v>
      </c>
      <c r="C18" s="23" t="s">
        <v>30</v>
      </c>
      <c r="D18" s="21" t="s">
        <v>16</v>
      </c>
      <c r="E18" s="24" t="s">
        <v>17</v>
      </c>
      <c r="F18" s="24">
        <v>93</v>
      </c>
      <c r="G18" s="24" t="s">
        <v>31</v>
      </c>
      <c r="H18" s="25">
        <f>SUM(I18)</f>
        <v>0.9</v>
      </c>
      <c r="I18" s="24">
        <v>0.9</v>
      </c>
      <c r="J18" s="61"/>
      <c r="K18" s="28"/>
    </row>
    <row r="19" spans="1:11" s="3" customFormat="1" ht="55.5" customHeight="1">
      <c r="A19" s="22">
        <v>2</v>
      </c>
      <c r="B19" s="26" t="s">
        <v>29</v>
      </c>
      <c r="C19" s="23" t="s">
        <v>32</v>
      </c>
      <c r="D19" s="21" t="s">
        <v>16</v>
      </c>
      <c r="E19" s="24" t="s">
        <v>17</v>
      </c>
      <c r="F19" s="24">
        <v>50</v>
      </c>
      <c r="G19" s="24" t="s">
        <v>31</v>
      </c>
      <c r="H19" s="25">
        <f>SUM(I19)</f>
        <v>0.5</v>
      </c>
      <c r="I19" s="24">
        <v>0.5</v>
      </c>
      <c r="J19" s="61"/>
      <c r="K19" s="28"/>
    </row>
    <row r="20" spans="1:11" s="3" customFormat="1" ht="55.5" customHeight="1">
      <c r="A20" s="22">
        <v>3</v>
      </c>
      <c r="B20" s="26" t="s">
        <v>29</v>
      </c>
      <c r="C20" s="23" t="s">
        <v>33</v>
      </c>
      <c r="D20" s="21" t="s">
        <v>16</v>
      </c>
      <c r="E20" s="24" t="s">
        <v>17</v>
      </c>
      <c r="F20" s="24">
        <v>10</v>
      </c>
      <c r="G20" s="24" t="s">
        <v>31</v>
      </c>
      <c r="H20" s="25">
        <f aca="true" t="shared" si="1" ref="H20:H26">SUM(I20)</f>
        <v>0.1</v>
      </c>
      <c r="I20" s="24">
        <v>0.1</v>
      </c>
      <c r="J20" s="61"/>
      <c r="K20" s="28"/>
    </row>
    <row r="21" spans="1:11" s="3" customFormat="1" ht="55.5" customHeight="1">
      <c r="A21" s="22">
        <v>4</v>
      </c>
      <c r="B21" s="26" t="s">
        <v>29</v>
      </c>
      <c r="C21" s="23" t="s">
        <v>34</v>
      </c>
      <c r="D21" s="21" t="s">
        <v>16</v>
      </c>
      <c r="E21" s="24" t="s">
        <v>17</v>
      </c>
      <c r="F21" s="24">
        <v>33</v>
      </c>
      <c r="G21" s="24" t="s">
        <v>31</v>
      </c>
      <c r="H21" s="25">
        <f t="shared" si="1"/>
        <v>0.3</v>
      </c>
      <c r="I21" s="24">
        <v>0.3</v>
      </c>
      <c r="J21" s="61"/>
      <c r="K21" s="28"/>
    </row>
    <row r="22" spans="1:11" s="3" customFormat="1" ht="55.5" customHeight="1">
      <c r="A22" s="29">
        <v>5</v>
      </c>
      <c r="B22" s="30" t="s">
        <v>29</v>
      </c>
      <c r="C22" s="31" t="s">
        <v>35</v>
      </c>
      <c r="D22" s="32" t="s">
        <v>16</v>
      </c>
      <c r="E22" s="33" t="s">
        <v>17</v>
      </c>
      <c r="F22" s="33">
        <v>75</v>
      </c>
      <c r="G22" s="33" t="s">
        <v>31</v>
      </c>
      <c r="H22" s="34">
        <f t="shared" si="1"/>
        <v>0.8</v>
      </c>
      <c r="I22" s="33">
        <v>0.8</v>
      </c>
      <c r="J22" s="62"/>
      <c r="K22" s="63"/>
    </row>
    <row r="23" spans="1:13" s="1" customFormat="1" ht="30" customHeight="1">
      <c r="A23" s="35" t="s">
        <v>36</v>
      </c>
      <c r="B23" s="35" t="s">
        <v>37</v>
      </c>
      <c r="C23" s="36"/>
      <c r="D23" s="36"/>
      <c r="E23" s="36"/>
      <c r="F23" s="36"/>
      <c r="G23" s="36"/>
      <c r="H23" s="36">
        <f>SUM(H24:H26)</f>
        <v>46.4</v>
      </c>
      <c r="I23" s="36">
        <f>SUM(I24:I26)</f>
        <v>46.4</v>
      </c>
      <c r="J23" s="36"/>
      <c r="K23" s="64"/>
      <c r="M23" s="2"/>
    </row>
    <row r="24" spans="1:13" s="4" customFormat="1" ht="97.5" customHeight="1">
      <c r="A24" s="37">
        <v>1</v>
      </c>
      <c r="B24" s="38" t="s">
        <v>38</v>
      </c>
      <c r="C24" s="39" t="s">
        <v>39</v>
      </c>
      <c r="D24" s="40" t="s">
        <v>16</v>
      </c>
      <c r="E24" s="41" t="s">
        <v>40</v>
      </c>
      <c r="F24" s="41">
        <v>1520</v>
      </c>
      <c r="G24" s="41" t="s">
        <v>41</v>
      </c>
      <c r="H24" s="25">
        <f t="shared" si="1"/>
        <v>30.4</v>
      </c>
      <c r="I24" s="43">
        <v>30.4</v>
      </c>
      <c r="J24" s="65"/>
      <c r="K24" s="28"/>
      <c r="M24" s="2"/>
    </row>
    <row r="25" spans="1:13" s="4" customFormat="1" ht="48" customHeight="1">
      <c r="A25" s="37">
        <v>2</v>
      </c>
      <c r="B25" s="42"/>
      <c r="C25" s="39" t="s">
        <v>42</v>
      </c>
      <c r="D25" s="40" t="s">
        <v>43</v>
      </c>
      <c r="E25" s="41" t="s">
        <v>40</v>
      </c>
      <c r="F25" s="41">
        <v>300</v>
      </c>
      <c r="G25" s="41" t="s">
        <v>44</v>
      </c>
      <c r="H25" s="25">
        <f t="shared" si="1"/>
        <v>9</v>
      </c>
      <c r="I25" s="43">
        <v>9</v>
      </c>
      <c r="J25" s="65"/>
      <c r="K25" s="28"/>
      <c r="M25" s="2"/>
    </row>
    <row r="26" spans="1:13" s="4" customFormat="1" ht="30" customHeight="1">
      <c r="A26" s="37">
        <v>3</v>
      </c>
      <c r="B26" s="43" t="s">
        <v>45</v>
      </c>
      <c r="C26" s="43" t="s">
        <v>46</v>
      </c>
      <c r="D26" s="40" t="s">
        <v>43</v>
      </c>
      <c r="E26" s="41" t="s">
        <v>47</v>
      </c>
      <c r="F26" s="43">
        <v>1</v>
      </c>
      <c r="G26" s="43" t="s">
        <v>48</v>
      </c>
      <c r="H26" s="25">
        <f t="shared" si="1"/>
        <v>7</v>
      </c>
      <c r="I26" s="43">
        <v>7</v>
      </c>
      <c r="J26" s="65"/>
      <c r="K26" s="28"/>
      <c r="M26" s="2"/>
    </row>
    <row r="27" spans="1:13" s="5" customFormat="1" ht="27" customHeight="1">
      <c r="A27" s="44" t="s">
        <v>49</v>
      </c>
      <c r="B27" s="15" t="s">
        <v>50</v>
      </c>
      <c r="C27" s="45"/>
      <c r="D27" s="45"/>
      <c r="E27" s="44"/>
      <c r="F27" s="44"/>
      <c r="G27" s="44"/>
      <c r="H27" s="46">
        <f>SUM(H28:H32)</f>
        <v>60</v>
      </c>
      <c r="I27" s="46">
        <f>SUM(I28:I32)</f>
        <v>60</v>
      </c>
      <c r="J27" s="66"/>
      <c r="K27" s="67"/>
      <c r="M27" s="2"/>
    </row>
    <row r="28" spans="1:13" s="3" customFormat="1" ht="46.5" customHeight="1">
      <c r="A28" s="24">
        <v>1</v>
      </c>
      <c r="B28" s="12" t="s">
        <v>51</v>
      </c>
      <c r="C28" s="27" t="s">
        <v>52</v>
      </c>
      <c r="D28" s="27" t="s">
        <v>53</v>
      </c>
      <c r="E28" s="24" t="s">
        <v>17</v>
      </c>
      <c r="F28" s="24">
        <v>600</v>
      </c>
      <c r="G28" s="24" t="s">
        <v>18</v>
      </c>
      <c r="H28" s="25">
        <f>SUM(I28)</f>
        <v>9</v>
      </c>
      <c r="I28" s="25">
        <v>9</v>
      </c>
      <c r="J28" s="65"/>
      <c r="K28" s="28"/>
      <c r="M28" s="2"/>
    </row>
    <row r="29" spans="1:13" s="3" customFormat="1" ht="46.5" customHeight="1">
      <c r="A29" s="24">
        <v>2</v>
      </c>
      <c r="B29" s="12" t="s">
        <v>54</v>
      </c>
      <c r="C29" s="27" t="s">
        <v>55</v>
      </c>
      <c r="D29" s="27" t="s">
        <v>53</v>
      </c>
      <c r="E29" s="24" t="s">
        <v>56</v>
      </c>
      <c r="F29" s="24">
        <v>1</v>
      </c>
      <c r="G29" s="24" t="s">
        <v>57</v>
      </c>
      <c r="H29" s="25">
        <f>SUM(I29)</f>
        <v>10</v>
      </c>
      <c r="I29" s="25">
        <v>10</v>
      </c>
      <c r="J29" s="65"/>
      <c r="K29" s="28"/>
      <c r="M29" s="2"/>
    </row>
    <row r="30" spans="1:13" s="3" customFormat="1" ht="27" customHeight="1">
      <c r="A30" s="24">
        <v>3</v>
      </c>
      <c r="B30" s="26" t="s">
        <v>58</v>
      </c>
      <c r="C30" s="27" t="s">
        <v>59</v>
      </c>
      <c r="D30" s="27" t="s">
        <v>60</v>
      </c>
      <c r="E30" s="24" t="s">
        <v>47</v>
      </c>
      <c r="F30" s="24">
        <v>1</v>
      </c>
      <c r="G30" s="47" t="s">
        <v>61</v>
      </c>
      <c r="H30" s="25">
        <f>SUM(I30)</f>
        <v>35</v>
      </c>
      <c r="I30" s="65">
        <v>35</v>
      </c>
      <c r="J30" s="65"/>
      <c r="K30" s="28"/>
      <c r="M30" s="2"/>
    </row>
    <row r="31" spans="1:13" s="3" customFormat="1" ht="27" customHeight="1">
      <c r="A31" s="24">
        <v>4</v>
      </c>
      <c r="B31" s="12" t="s">
        <v>62</v>
      </c>
      <c r="C31" s="27" t="s">
        <v>63</v>
      </c>
      <c r="D31" s="27" t="s">
        <v>53</v>
      </c>
      <c r="E31" s="24" t="s">
        <v>64</v>
      </c>
      <c r="F31" s="24">
        <v>2</v>
      </c>
      <c r="G31" s="24" t="s">
        <v>65</v>
      </c>
      <c r="H31" s="25">
        <f>SUM(I31)</f>
        <v>1</v>
      </c>
      <c r="I31" s="68">
        <v>1</v>
      </c>
      <c r="J31" s="61"/>
      <c r="K31" s="28"/>
      <c r="M31" s="2"/>
    </row>
    <row r="32" spans="1:13" s="3" customFormat="1" ht="27" customHeight="1">
      <c r="A32" s="24">
        <v>5</v>
      </c>
      <c r="B32" s="26" t="s">
        <v>66</v>
      </c>
      <c r="C32" s="27" t="s">
        <v>67</v>
      </c>
      <c r="D32" s="27" t="s">
        <v>53</v>
      </c>
      <c r="E32" s="24" t="s">
        <v>47</v>
      </c>
      <c r="F32" s="24">
        <v>1</v>
      </c>
      <c r="G32" s="47" t="s">
        <v>68</v>
      </c>
      <c r="H32" s="25">
        <f>SUM(I32)</f>
        <v>5</v>
      </c>
      <c r="I32" s="65">
        <v>5</v>
      </c>
      <c r="J32" s="65"/>
      <c r="K32" s="28"/>
      <c r="M32" s="2"/>
    </row>
    <row r="33" spans="1:11" s="5" customFormat="1" ht="27" customHeight="1">
      <c r="A33" s="44" t="s">
        <v>69</v>
      </c>
      <c r="B33" s="15" t="s">
        <v>70</v>
      </c>
      <c r="C33" s="45"/>
      <c r="D33" s="45"/>
      <c r="E33" s="44"/>
      <c r="F33" s="44"/>
      <c r="G33" s="44"/>
      <c r="H33" s="46">
        <f>SUM(H34:H38)</f>
        <v>80.8</v>
      </c>
      <c r="I33" s="46">
        <f>SUM(I34:I38)</f>
        <v>80.8</v>
      </c>
      <c r="J33" s="66"/>
      <c r="K33" s="67"/>
    </row>
    <row r="34" spans="1:11" s="3" customFormat="1" ht="27" customHeight="1">
      <c r="A34" s="24">
        <v>1</v>
      </c>
      <c r="B34" s="48" t="s">
        <v>71</v>
      </c>
      <c r="C34" s="27" t="s">
        <v>72</v>
      </c>
      <c r="D34" s="27" t="s">
        <v>53</v>
      </c>
      <c r="E34" s="24" t="s">
        <v>73</v>
      </c>
      <c r="F34" s="24">
        <v>1</v>
      </c>
      <c r="G34" s="24" t="s">
        <v>74</v>
      </c>
      <c r="H34" s="25">
        <f>SUM(I34)</f>
        <v>40</v>
      </c>
      <c r="I34" s="25">
        <v>40</v>
      </c>
      <c r="J34" s="65"/>
      <c r="K34" s="28"/>
    </row>
    <row r="35" spans="1:11" s="3" customFormat="1" ht="27" customHeight="1">
      <c r="A35" s="24">
        <v>2</v>
      </c>
      <c r="B35" s="12" t="s">
        <v>75</v>
      </c>
      <c r="C35" s="27" t="s">
        <v>76</v>
      </c>
      <c r="D35" s="27" t="s">
        <v>53</v>
      </c>
      <c r="E35" s="24" t="s">
        <v>73</v>
      </c>
      <c r="F35" s="24">
        <v>6</v>
      </c>
      <c r="G35" s="24" t="s">
        <v>77</v>
      </c>
      <c r="H35" s="25">
        <f>SUM(I35)</f>
        <v>3.6</v>
      </c>
      <c r="I35" s="69">
        <v>3.6</v>
      </c>
      <c r="J35" s="65"/>
      <c r="K35" s="28"/>
    </row>
    <row r="36" spans="1:11" s="3" customFormat="1" ht="27" customHeight="1">
      <c r="A36" s="24">
        <v>4</v>
      </c>
      <c r="B36" s="12" t="s">
        <v>78</v>
      </c>
      <c r="C36" s="12" t="s">
        <v>79</v>
      </c>
      <c r="D36" s="27" t="s">
        <v>53</v>
      </c>
      <c r="E36" s="24" t="s">
        <v>80</v>
      </c>
      <c r="F36" s="24">
        <v>24</v>
      </c>
      <c r="G36" s="24" t="s">
        <v>81</v>
      </c>
      <c r="H36" s="25">
        <f>SUM(I36)</f>
        <v>19.2</v>
      </c>
      <c r="I36" s="69">
        <v>19.2</v>
      </c>
      <c r="J36" s="65"/>
      <c r="K36" s="28"/>
    </row>
    <row r="37" spans="1:11" s="3" customFormat="1" ht="27" customHeight="1">
      <c r="A37" s="24">
        <v>5</v>
      </c>
      <c r="B37" s="12" t="s">
        <v>82</v>
      </c>
      <c r="C37" s="12" t="s">
        <v>83</v>
      </c>
      <c r="D37" s="27" t="s">
        <v>53</v>
      </c>
      <c r="E37" s="24" t="s">
        <v>73</v>
      </c>
      <c r="F37" s="24">
        <v>50</v>
      </c>
      <c r="G37" s="24" t="s">
        <v>84</v>
      </c>
      <c r="H37" s="25">
        <f>SUM(I37)</f>
        <v>1.5</v>
      </c>
      <c r="I37" s="69">
        <v>1.5</v>
      </c>
      <c r="J37" s="65"/>
      <c r="K37" s="28"/>
    </row>
    <row r="38" spans="1:11" s="3" customFormat="1" ht="27" customHeight="1">
      <c r="A38" s="24">
        <v>6</v>
      </c>
      <c r="B38" s="12" t="s">
        <v>85</v>
      </c>
      <c r="C38" s="12" t="s">
        <v>86</v>
      </c>
      <c r="D38" s="27" t="s">
        <v>87</v>
      </c>
      <c r="E38" s="24" t="s">
        <v>88</v>
      </c>
      <c r="F38" s="24">
        <v>47</v>
      </c>
      <c r="G38" s="24" t="s">
        <v>89</v>
      </c>
      <c r="H38" s="25">
        <f>SUM(I38)</f>
        <v>16.5</v>
      </c>
      <c r="I38" s="69">
        <v>16.5</v>
      </c>
      <c r="J38" s="65"/>
      <c r="K38" s="28"/>
    </row>
    <row r="39" spans="1:11" s="6" customFormat="1" ht="27" customHeight="1">
      <c r="A39" s="49" t="s">
        <v>90</v>
      </c>
      <c r="B39" s="50" t="s">
        <v>91</v>
      </c>
      <c r="C39" s="51"/>
      <c r="D39" s="51"/>
      <c r="E39" s="49"/>
      <c r="F39" s="49"/>
      <c r="G39" s="49"/>
      <c r="H39" s="52">
        <f>SUM(H40)</f>
        <v>30</v>
      </c>
      <c r="I39" s="52">
        <f>SUM(I40)</f>
        <v>30</v>
      </c>
      <c r="J39" s="70"/>
      <c r="K39" s="71"/>
    </row>
    <row r="40" spans="1:11" s="3" customFormat="1" ht="27" customHeight="1">
      <c r="A40" s="24">
        <v>1</v>
      </c>
      <c r="B40" s="12" t="s">
        <v>92</v>
      </c>
      <c r="C40" s="27" t="s">
        <v>93</v>
      </c>
      <c r="D40" s="27" t="s">
        <v>94</v>
      </c>
      <c r="E40" s="24" t="s">
        <v>95</v>
      </c>
      <c r="F40" s="24">
        <v>50</v>
      </c>
      <c r="G40" s="24" t="s">
        <v>96</v>
      </c>
      <c r="H40" s="25">
        <f aca="true" t="shared" si="2" ref="H40:H45">SUM(I40)</f>
        <v>30</v>
      </c>
      <c r="I40" s="68">
        <v>30</v>
      </c>
      <c r="J40" s="65"/>
      <c r="K40" s="28"/>
    </row>
    <row r="41" spans="1:11" s="5" customFormat="1" ht="27" customHeight="1">
      <c r="A41" s="44" t="s">
        <v>97</v>
      </c>
      <c r="B41" s="15" t="s">
        <v>98</v>
      </c>
      <c r="C41" s="45"/>
      <c r="D41" s="45"/>
      <c r="E41" s="44"/>
      <c r="F41" s="44"/>
      <c r="G41" s="44"/>
      <c r="H41" s="46">
        <f aca="true" t="shared" si="3" ref="H41:J41">SUM(H42)</f>
        <v>144</v>
      </c>
      <c r="I41" s="46">
        <f t="shared" si="3"/>
        <v>48</v>
      </c>
      <c r="J41" s="46">
        <f t="shared" si="3"/>
        <v>96</v>
      </c>
      <c r="K41" s="67"/>
    </row>
    <row r="42" spans="1:11" s="3" customFormat="1" ht="27" customHeight="1">
      <c r="A42" s="24">
        <v>1</v>
      </c>
      <c r="B42" s="12" t="s">
        <v>99</v>
      </c>
      <c r="C42" s="27" t="s">
        <v>100</v>
      </c>
      <c r="D42" s="27" t="s">
        <v>94</v>
      </c>
      <c r="E42" s="24" t="s">
        <v>17</v>
      </c>
      <c r="F42" s="24">
        <v>960</v>
      </c>
      <c r="G42" s="24" t="s">
        <v>101</v>
      </c>
      <c r="H42" s="25">
        <f>SUM(I42:J42)</f>
        <v>144</v>
      </c>
      <c r="I42" s="69">
        <v>48</v>
      </c>
      <c r="J42" s="65">
        <v>96</v>
      </c>
      <c r="K42" s="28"/>
    </row>
    <row r="43" spans="1:11" s="5" customFormat="1" ht="27" customHeight="1">
      <c r="A43" s="44" t="s">
        <v>102</v>
      </c>
      <c r="B43" s="15" t="s">
        <v>103</v>
      </c>
      <c r="C43" s="45"/>
      <c r="D43" s="45"/>
      <c r="E43" s="44"/>
      <c r="F43" s="44"/>
      <c r="G43" s="44"/>
      <c r="H43" s="46">
        <f>SUM(H44:H45)</f>
        <v>16.5</v>
      </c>
      <c r="I43" s="46">
        <f>SUM(I44:I45)</f>
        <v>16.5</v>
      </c>
      <c r="J43" s="66"/>
      <c r="K43" s="67"/>
    </row>
    <row r="44" spans="1:11" s="3" customFormat="1" ht="37.5" customHeight="1">
      <c r="A44" s="24">
        <v>1</v>
      </c>
      <c r="B44" s="19" t="s">
        <v>104</v>
      </c>
      <c r="C44" s="27" t="s">
        <v>105</v>
      </c>
      <c r="D44" s="27" t="s">
        <v>53</v>
      </c>
      <c r="E44" s="24" t="s">
        <v>40</v>
      </c>
      <c r="F44" s="24">
        <v>1500</v>
      </c>
      <c r="G44" s="24" t="s">
        <v>106</v>
      </c>
      <c r="H44" s="25">
        <f t="shared" si="2"/>
        <v>9.5</v>
      </c>
      <c r="I44" s="69">
        <v>9.5</v>
      </c>
      <c r="J44" s="65"/>
      <c r="K44" s="28"/>
    </row>
    <row r="45" spans="1:11" s="3" customFormat="1" ht="37.5" customHeight="1">
      <c r="A45" s="24">
        <v>2</v>
      </c>
      <c r="B45" s="19"/>
      <c r="C45" s="27" t="s">
        <v>107</v>
      </c>
      <c r="D45" s="27" t="s">
        <v>87</v>
      </c>
      <c r="E45" s="24" t="s">
        <v>108</v>
      </c>
      <c r="F45" s="24">
        <v>1</v>
      </c>
      <c r="G45" s="24" t="s">
        <v>109</v>
      </c>
      <c r="H45" s="25">
        <f t="shared" si="2"/>
        <v>7</v>
      </c>
      <c r="I45" s="69">
        <v>7</v>
      </c>
      <c r="J45" s="65"/>
      <c r="K45" s="28"/>
    </row>
    <row r="46" spans="1:11" s="5" customFormat="1" ht="27" customHeight="1">
      <c r="A46" s="44" t="s">
        <v>110</v>
      </c>
      <c r="B46" s="15" t="s">
        <v>111</v>
      </c>
      <c r="C46" s="45"/>
      <c r="D46" s="45"/>
      <c r="E46" s="44"/>
      <c r="F46" s="44"/>
      <c r="G46" s="44"/>
      <c r="H46" s="46">
        <f>SUM(H47:H49)</f>
        <v>283.9</v>
      </c>
      <c r="I46" s="46">
        <f>SUM(I47:I49)</f>
        <v>283.9</v>
      </c>
      <c r="J46" s="66"/>
      <c r="K46" s="67"/>
    </row>
    <row r="47" spans="1:11" s="3" customFormat="1" ht="27" customHeight="1">
      <c r="A47" s="24">
        <v>1</v>
      </c>
      <c r="B47" s="12" t="s">
        <v>112</v>
      </c>
      <c r="C47" s="27" t="s">
        <v>113</v>
      </c>
      <c r="D47" s="27" t="s">
        <v>87</v>
      </c>
      <c r="E47" s="24" t="s">
        <v>17</v>
      </c>
      <c r="F47" s="24">
        <v>1250</v>
      </c>
      <c r="G47" s="24" t="s">
        <v>114</v>
      </c>
      <c r="H47" s="25">
        <f>SUM(I47)</f>
        <v>100</v>
      </c>
      <c r="I47" s="69">
        <v>100</v>
      </c>
      <c r="J47" s="65"/>
      <c r="K47" s="28"/>
    </row>
    <row r="48" spans="1:11" s="3" customFormat="1" ht="27" customHeight="1">
      <c r="A48" s="24">
        <v>2</v>
      </c>
      <c r="B48" s="12" t="s">
        <v>115</v>
      </c>
      <c r="C48" s="27" t="s">
        <v>116</v>
      </c>
      <c r="D48" s="27" t="s">
        <v>87</v>
      </c>
      <c r="E48" s="24" t="s">
        <v>117</v>
      </c>
      <c r="F48" s="24">
        <v>6000</v>
      </c>
      <c r="G48" s="24" t="s">
        <v>118</v>
      </c>
      <c r="H48" s="25">
        <f>SUM(I48)</f>
        <v>12</v>
      </c>
      <c r="I48" s="69">
        <v>12</v>
      </c>
      <c r="J48" s="65"/>
      <c r="K48" s="67"/>
    </row>
    <row r="49" spans="1:11" s="3" customFormat="1" ht="27" customHeight="1">
      <c r="A49" s="24">
        <v>3</v>
      </c>
      <c r="B49" s="12" t="s">
        <v>119</v>
      </c>
      <c r="C49" s="27" t="s">
        <v>120</v>
      </c>
      <c r="D49" s="27" t="s">
        <v>53</v>
      </c>
      <c r="E49" s="24" t="s">
        <v>121</v>
      </c>
      <c r="F49" s="24">
        <v>900</v>
      </c>
      <c r="G49" s="24" t="s">
        <v>122</v>
      </c>
      <c r="H49" s="25">
        <f>SUM(I49)</f>
        <v>171.9</v>
      </c>
      <c r="I49" s="69">
        <v>171.9</v>
      </c>
      <c r="J49" s="65"/>
      <c r="K49" s="28"/>
    </row>
    <row r="50" spans="1:11" s="5" customFormat="1" ht="27" customHeight="1">
      <c r="A50" s="44"/>
      <c r="B50" s="15" t="s">
        <v>123</v>
      </c>
      <c r="C50" s="45"/>
      <c r="D50" s="45"/>
      <c r="E50" s="44"/>
      <c r="F50" s="44"/>
      <c r="G50" s="44"/>
      <c r="H50" s="46">
        <f>SUM(H51:H52)</f>
        <v>25.5</v>
      </c>
      <c r="I50" s="46">
        <f>SUM(I51:I52)</f>
        <v>25.5</v>
      </c>
      <c r="J50" s="66"/>
      <c r="K50" s="67"/>
    </row>
    <row r="51" spans="1:11" s="3" customFormat="1" ht="27" customHeight="1">
      <c r="A51" s="24">
        <v>1</v>
      </c>
      <c r="B51" s="26" t="s">
        <v>124</v>
      </c>
      <c r="C51" s="27" t="s">
        <v>125</v>
      </c>
      <c r="D51" s="27" t="s">
        <v>53</v>
      </c>
      <c r="E51" s="24" t="s">
        <v>117</v>
      </c>
      <c r="F51" s="24">
        <v>12500</v>
      </c>
      <c r="G51" s="24" t="s">
        <v>118</v>
      </c>
      <c r="H51" s="25">
        <f>SUM(I51)</f>
        <v>25</v>
      </c>
      <c r="I51" s="72">
        <v>25</v>
      </c>
      <c r="J51" s="65"/>
      <c r="K51" s="28"/>
    </row>
    <row r="52" spans="1:11" s="3" customFormat="1" ht="27" customHeight="1">
      <c r="A52" s="24">
        <v>2</v>
      </c>
      <c r="B52" s="26" t="s">
        <v>126</v>
      </c>
      <c r="C52" s="27" t="s">
        <v>127</v>
      </c>
      <c r="D52" s="27" t="s">
        <v>87</v>
      </c>
      <c r="E52" s="24" t="s">
        <v>117</v>
      </c>
      <c r="F52" s="24">
        <v>235</v>
      </c>
      <c r="G52" s="24" t="s">
        <v>118</v>
      </c>
      <c r="H52" s="25">
        <f>SUM(I52)</f>
        <v>0.5</v>
      </c>
      <c r="I52" s="72">
        <v>0.5</v>
      </c>
      <c r="J52" s="65"/>
      <c r="K52" s="28"/>
    </row>
    <row r="53" spans="1:11" s="5" customFormat="1" ht="27" customHeight="1">
      <c r="A53" s="44"/>
      <c r="B53" s="15" t="s">
        <v>128</v>
      </c>
      <c r="C53" s="45"/>
      <c r="D53" s="45"/>
      <c r="E53" s="44"/>
      <c r="F53" s="44"/>
      <c r="G53" s="44"/>
      <c r="H53" s="46">
        <v>0</v>
      </c>
      <c r="I53" s="73">
        <v>0</v>
      </c>
      <c r="J53" s="73"/>
      <c r="K53" s="67"/>
    </row>
    <row r="54" spans="1:11" s="7" customFormat="1" ht="36.75" customHeight="1">
      <c r="A54" s="41"/>
      <c r="B54" s="43" t="s">
        <v>129</v>
      </c>
      <c r="C54" s="43" t="s">
        <v>130</v>
      </c>
      <c r="D54" s="27" t="s">
        <v>53</v>
      </c>
      <c r="E54" s="41" t="s">
        <v>121</v>
      </c>
      <c r="F54" s="41">
        <v>30</v>
      </c>
      <c r="G54" s="41"/>
      <c r="H54" s="53"/>
      <c r="I54" s="56"/>
      <c r="J54" s="74"/>
      <c r="K54" s="75"/>
    </row>
    <row r="55" spans="1:11" ht="27" customHeight="1">
      <c r="A55" s="54" t="s">
        <v>131</v>
      </c>
      <c r="B55" s="55"/>
      <c r="C55" s="55"/>
      <c r="D55" s="27"/>
      <c r="E55" s="55"/>
      <c r="F55" s="56"/>
      <c r="G55" s="57"/>
      <c r="H55" s="56">
        <f>SUM(H5+H23+H27+H33+H39+H41+H43+H46+H50+H53)</f>
        <v>874.8000000000001</v>
      </c>
      <c r="I55" s="56">
        <f aca="true" t="shared" si="4" ref="H55:J55">SUM(I5+I23+I27+I33+I39+I41+I43+I46+I50+I53)</f>
        <v>778.8</v>
      </c>
      <c r="J55" s="56">
        <f t="shared" si="4"/>
        <v>96</v>
      </c>
      <c r="K55" s="76"/>
    </row>
    <row r="56" ht="14.25">
      <c r="G56" s="58"/>
    </row>
    <row r="57" ht="14.25">
      <c r="G57" s="58"/>
    </row>
    <row r="58" ht="14.25">
      <c r="G58" s="58"/>
    </row>
    <row r="59" ht="14.25">
      <c r="G59" s="58"/>
    </row>
    <row r="60" ht="14.25">
      <c r="G60" s="58"/>
    </row>
    <row r="61" ht="14.25">
      <c r="G61" s="58"/>
    </row>
    <row r="62" ht="14.25">
      <c r="G62" s="58"/>
    </row>
    <row r="63" ht="14.25">
      <c r="G63" s="58"/>
    </row>
    <row r="64" ht="14.25">
      <c r="G64" s="58"/>
    </row>
    <row r="65" ht="14.25">
      <c r="G65" s="58"/>
    </row>
    <row r="66" ht="14.25">
      <c r="G66" s="58"/>
    </row>
    <row r="67" ht="14.25">
      <c r="G67" s="58"/>
    </row>
  </sheetData>
  <sheetProtection/>
  <mergeCells count="12">
    <mergeCell ref="A2:K2"/>
    <mergeCell ref="H3:J3"/>
    <mergeCell ref="A3:A4"/>
    <mergeCell ref="B3:B4"/>
    <mergeCell ref="B24:B25"/>
    <mergeCell ref="B44:B45"/>
    <mergeCell ref="C3:C4"/>
    <mergeCell ref="D3:D4"/>
    <mergeCell ref="E3:E4"/>
    <mergeCell ref="F3:F4"/>
    <mergeCell ref="G3:G4"/>
    <mergeCell ref="K3:K5"/>
  </mergeCells>
  <printOptions/>
  <pageMargins left="0.75" right="0.56" top="0.36" bottom="0.39" header="0.32" footer="0.36"/>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cols>
    <col min="1" max="1" width="17.875" style="0" customWidth="1"/>
  </cols>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2019-03-29T14:59:41Z</cp:lastPrinted>
  <dcterms:created xsi:type="dcterms:W3CDTF">1996-12-17T01:32:42Z</dcterms:created>
  <dcterms:modified xsi:type="dcterms:W3CDTF">2019-04-27T08:38:27Z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