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>
    <definedName name="_xlnm.Print_Area" localSheetId="0">'Sheet2'!$A$1:$P$36</definedName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<sst xmlns="http://schemas.openxmlformats.org/spreadsheetml/2006/main" count="190" uniqueCount="107">
  <si>
    <t>附件2</t>
  </si>
  <si>
    <t>沧源佤族自治县2018年度上海市对口支援云南省项目建设内容及投资规划表</t>
  </si>
  <si>
    <t>单位:沧源自治县扶贫办</t>
  </si>
  <si>
    <t>项目名称</t>
  </si>
  <si>
    <t>建设地点</t>
  </si>
  <si>
    <t>建设性质（新建/改造）</t>
  </si>
  <si>
    <t>建设内容</t>
  </si>
  <si>
    <t>建设时间</t>
  </si>
  <si>
    <t>建设规模</t>
  </si>
  <si>
    <t>项目资金（万元）</t>
  </si>
  <si>
    <t>受益人口情况（户、人）</t>
  </si>
  <si>
    <t>备注</t>
  </si>
  <si>
    <t>单位</t>
  </si>
  <si>
    <t>数量</t>
  </si>
  <si>
    <t>合计</t>
  </si>
  <si>
    <t>上海帮扶资金</t>
  </si>
  <si>
    <t>部门整合资金</t>
  </si>
  <si>
    <t>群众自筹资金</t>
  </si>
  <si>
    <t>总户数</t>
  </si>
  <si>
    <t>总人口数</t>
  </si>
  <si>
    <t>建档立卡户数</t>
  </si>
  <si>
    <t>建档立卡人口数</t>
  </si>
  <si>
    <t>合    计</t>
  </si>
  <si>
    <t>勐省镇芒阳村</t>
  </si>
  <si>
    <t>新建</t>
  </si>
  <si>
    <t>2018年</t>
  </si>
  <si>
    <t>1.产业发展</t>
  </si>
  <si>
    <t>1.1热带水果种植</t>
  </si>
  <si>
    <t>1.2.4.5.6.9组</t>
  </si>
  <si>
    <t>扶持农户种植橘子、石榴、桃子、荔枝、火龙果等</t>
  </si>
  <si>
    <t>亩</t>
  </si>
  <si>
    <t>1.2水产养殖</t>
  </si>
  <si>
    <t>2.6组</t>
  </si>
  <si>
    <t>扶持鱼塘改造、水产养殖</t>
  </si>
  <si>
    <t>1.3稻田养鱼</t>
  </si>
  <si>
    <t>1.2.3.4.5组</t>
  </si>
  <si>
    <t>扶持稻田改造、稻田养鱼</t>
  </si>
  <si>
    <t>1.4特色农户培育</t>
  </si>
  <si>
    <t>1.5.6.9组</t>
  </si>
  <si>
    <t>扶持农户发展农家乐</t>
  </si>
  <si>
    <t>户</t>
  </si>
  <si>
    <t>1.5养殖合作社</t>
  </si>
  <si>
    <t>2.4.5组</t>
  </si>
  <si>
    <t>组建养殖小区合作社</t>
  </si>
  <si>
    <t>个</t>
  </si>
  <si>
    <t>1.6蔬果及特色养殖基地建设</t>
  </si>
  <si>
    <t>9组</t>
  </si>
  <si>
    <t>组建生态农业农民合作社、新建冷库、管网架设、水电</t>
  </si>
  <si>
    <t>2.农村建设</t>
  </si>
  <si>
    <t>2.1特色民居建设</t>
  </si>
  <si>
    <t>特色民居建设</t>
  </si>
  <si>
    <t>2017年</t>
  </si>
  <si>
    <t>2.2养殖小区建设</t>
  </si>
  <si>
    <t>新建养殖小区厩舍2100平方米，架设水电，化粪池450立方米，雨污管网</t>
  </si>
  <si>
    <t>2.3学校翻修建设</t>
  </si>
  <si>
    <t>学校翻修建设</t>
  </si>
  <si>
    <t>2.4道路硬化建设</t>
  </si>
  <si>
    <t>2.4.5.6.9组</t>
  </si>
  <si>
    <t>新建道路硬化3500米</t>
  </si>
  <si>
    <t>平方米</t>
  </si>
  <si>
    <t>2.5产业发展路建设</t>
  </si>
  <si>
    <t>2.4.5.9组</t>
  </si>
  <si>
    <t>扩建</t>
  </si>
  <si>
    <t>产业发展路扩建</t>
  </si>
  <si>
    <t>千米</t>
  </si>
  <si>
    <t>2.6寨门建设</t>
  </si>
  <si>
    <t>新建寨门</t>
  </si>
  <si>
    <t>2.7特色葫芦建设</t>
  </si>
  <si>
    <t>新建特色葫芦</t>
  </si>
  <si>
    <t>2.8古井景点保护建设</t>
  </si>
  <si>
    <t>4.5组</t>
  </si>
  <si>
    <t>古井景点保护建设</t>
  </si>
  <si>
    <t>2.9旅游服务点建设</t>
  </si>
  <si>
    <t>新建旅游服务点</t>
  </si>
  <si>
    <t>幢</t>
  </si>
  <si>
    <t>2.10活动场所建设</t>
  </si>
  <si>
    <t>5.7.8组</t>
  </si>
  <si>
    <t>新建1个活动室、2个活动场</t>
  </si>
  <si>
    <t>2.11凉亭</t>
  </si>
  <si>
    <t>5.9组</t>
  </si>
  <si>
    <t>新建凉亭</t>
  </si>
  <si>
    <t>2.12美丽家庭生活污水无害化处理</t>
  </si>
  <si>
    <t>美丽家庭生活污水无害化处理</t>
  </si>
  <si>
    <t>2.13公厕建设</t>
  </si>
  <si>
    <t>新建公厕</t>
  </si>
  <si>
    <t>2.14文化氛围建设</t>
  </si>
  <si>
    <t>活动室修缮、宣传标语</t>
  </si>
  <si>
    <t>2.15观光农业休闲服务点</t>
  </si>
  <si>
    <t>6组</t>
  </si>
  <si>
    <t>观光农业休闲服务点</t>
  </si>
  <si>
    <t>2.16群众活动场所建设</t>
  </si>
  <si>
    <t>村委会</t>
  </si>
  <si>
    <t>新建群众活动场所</t>
  </si>
  <si>
    <t>2.17古榕树保护</t>
  </si>
  <si>
    <t>古榕树保护</t>
  </si>
  <si>
    <t>2.18垃圾箱</t>
  </si>
  <si>
    <t>芒阳村组</t>
  </si>
  <si>
    <t>购置垃圾箱</t>
  </si>
  <si>
    <t>2.19村庄亮化</t>
  </si>
  <si>
    <t>太阳能路灯</t>
  </si>
  <si>
    <t>盏</t>
  </si>
  <si>
    <t>2.20雨污管网建设</t>
  </si>
  <si>
    <t>新建雨污管网</t>
  </si>
  <si>
    <t>米</t>
  </si>
  <si>
    <t>2.21村庄绿化</t>
  </si>
  <si>
    <t>5.6.7.8组</t>
  </si>
  <si>
    <t>村内绿化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</si>
</sst>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4" borderId="5" applyNumberFormat="0" applyAlignment="0" applyProtection="0"/>
    <xf numFmtId="0" fontId="17" fillId="4" borderId="1" applyNumberFormat="0" applyAlignment="0" applyProtection="0"/>
    <xf numFmtId="0" fontId="12" fillId="9" borderId="6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7" applyNumberFormat="0" applyFill="0" applyAlignment="0" applyProtection="0"/>
    <xf numFmtId="0" fontId="2" fillId="0" borderId="8" applyNumberFormat="0" applyFill="0" applyAlignment="0" applyProtection="0"/>
    <xf numFmtId="0" fontId="25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24" fillId="0" borderId="0">
      <alignment vertical="center"/>
      <protection/>
    </xf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Protection="0">
      <alignment vertical="center"/>
    </xf>
  </cellStyleXfs>
  <cellXfs count="55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178" fontId="6" fillId="0" borderId="11" xfId="66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left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78" fontId="6" fillId="0" borderId="11" xfId="15" applyNumberFormat="1" applyFont="1" applyFill="1" applyBorder="1" applyAlignment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top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常规 2 19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workbookViewId="0" topLeftCell="A1">
      <selection activeCell="K10" sqref="K10"/>
    </sheetView>
  </sheetViews>
  <sheetFormatPr defaultColWidth="9.00390625" defaultRowHeight="13.5"/>
  <cols>
    <col min="1" max="1" width="14.875" style="5" customWidth="1"/>
    <col min="2" max="2" width="12.25390625" style="3" customWidth="1"/>
    <col min="3" max="3" width="6.625" style="3" customWidth="1"/>
    <col min="4" max="4" width="20.75390625" style="5" customWidth="1"/>
    <col min="5" max="5" width="6.50390625" style="6" customWidth="1"/>
    <col min="6" max="6" width="5.125" style="6" customWidth="1"/>
    <col min="7" max="7" width="7.75390625" style="3" customWidth="1"/>
    <col min="8" max="8" width="9.875" style="3" customWidth="1"/>
    <col min="9" max="9" width="8.75390625" style="6" customWidth="1"/>
    <col min="10" max="10" width="8.75390625" style="3" customWidth="1"/>
    <col min="11" max="11" width="12.125" style="3" customWidth="1"/>
    <col min="12" max="12" width="5.125" style="7" customWidth="1"/>
    <col min="13" max="13" width="6.75390625" style="8" customWidth="1"/>
    <col min="14" max="14" width="5.875" style="8" customWidth="1"/>
    <col min="15" max="15" width="5.75390625" style="8" customWidth="1"/>
    <col min="16" max="16" width="4.125" style="3" customWidth="1"/>
    <col min="17" max="16384" width="9.00390625" style="3" customWidth="1"/>
  </cols>
  <sheetData>
    <row r="1" spans="1:16" ht="22.5" customHeight="1">
      <c r="A1" s="9" t="s">
        <v>0</v>
      </c>
      <c r="B1" s="6"/>
      <c r="C1" s="6"/>
      <c r="D1" s="6"/>
      <c r="G1" s="6"/>
      <c r="H1" s="6"/>
      <c r="J1" s="6"/>
      <c r="K1" s="6"/>
      <c r="L1" s="8"/>
      <c r="P1" s="6"/>
    </row>
    <row r="2" spans="1:16" s="1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45"/>
      <c r="M2" s="45"/>
      <c r="N2" s="45"/>
      <c r="O2" s="45"/>
      <c r="P2" s="10"/>
    </row>
    <row r="3" spans="1:16" s="1" customFormat="1" ht="27.75" customHeight="1">
      <c r="A3" s="11" t="s">
        <v>2</v>
      </c>
      <c r="B3" s="11"/>
      <c r="C3" s="12"/>
      <c r="D3" s="12"/>
      <c r="E3" s="12"/>
      <c r="F3" s="12"/>
      <c r="G3" s="12"/>
      <c r="H3" s="12"/>
      <c r="I3" s="46"/>
      <c r="J3" s="12"/>
      <c r="K3" s="12"/>
      <c r="L3" s="47"/>
      <c r="M3" s="48"/>
      <c r="N3" s="48"/>
      <c r="O3" s="48"/>
      <c r="P3" s="12"/>
    </row>
    <row r="4" spans="1:16" s="1" customFormat="1" ht="19.5" customHeight="1">
      <c r="A4" s="13" t="s">
        <v>3</v>
      </c>
      <c r="B4" s="14" t="s">
        <v>4</v>
      </c>
      <c r="C4" s="14" t="s">
        <v>5</v>
      </c>
      <c r="D4" s="14" t="s">
        <v>6</v>
      </c>
      <c r="E4" s="15" t="s">
        <v>7</v>
      </c>
      <c r="F4" s="16" t="s">
        <v>8</v>
      </c>
      <c r="G4" s="16"/>
      <c r="H4" s="16" t="s">
        <v>9</v>
      </c>
      <c r="I4" s="16"/>
      <c r="J4" s="16"/>
      <c r="K4" s="16"/>
      <c r="L4" s="49" t="s">
        <v>10</v>
      </c>
      <c r="M4" s="49"/>
      <c r="N4" s="49"/>
      <c r="O4" s="49"/>
      <c r="P4" s="50" t="s">
        <v>11</v>
      </c>
    </row>
    <row r="5" spans="1:16" s="1" customFormat="1" ht="33" customHeight="1">
      <c r="A5" s="17"/>
      <c r="B5" s="18"/>
      <c r="C5" s="18"/>
      <c r="D5" s="18"/>
      <c r="E5" s="19"/>
      <c r="F5" s="16" t="s">
        <v>12</v>
      </c>
      <c r="G5" s="16" t="s">
        <v>13</v>
      </c>
      <c r="H5" s="16" t="s">
        <v>14</v>
      </c>
      <c r="I5" s="16" t="s">
        <v>15</v>
      </c>
      <c r="J5" s="16" t="s">
        <v>16</v>
      </c>
      <c r="K5" s="16" t="s">
        <v>17</v>
      </c>
      <c r="L5" s="49" t="s">
        <v>18</v>
      </c>
      <c r="M5" s="49" t="s">
        <v>19</v>
      </c>
      <c r="N5" s="49" t="s">
        <v>20</v>
      </c>
      <c r="O5" s="49" t="s">
        <v>21</v>
      </c>
      <c r="P5" s="51"/>
    </row>
    <row r="6" spans="1:16" s="2" customFormat="1" ht="24" customHeight="1">
      <c r="A6" s="20" t="s">
        <v>22</v>
      </c>
      <c r="B6" s="21" t="s">
        <v>23</v>
      </c>
      <c r="C6" s="21" t="s">
        <v>24</v>
      </c>
      <c r="D6" s="21"/>
      <c r="E6" s="21" t="s">
        <v>25</v>
      </c>
      <c r="F6" s="22"/>
      <c r="G6" s="23"/>
      <c r="H6" s="23">
        <f>SUM(H7+H14)</f>
        <v>2523</v>
      </c>
      <c r="I6" s="23">
        <f>SUM(I7+I14)</f>
        <v>1100</v>
      </c>
      <c r="J6" s="23">
        <f>SUM(J7+J14)</f>
        <v>1027</v>
      </c>
      <c r="K6" s="23">
        <f>SUM(K7+K14)</f>
        <v>396</v>
      </c>
      <c r="L6" s="52">
        <v>655</v>
      </c>
      <c r="M6" s="52">
        <v>2324</v>
      </c>
      <c r="N6" s="52">
        <v>42</v>
      </c>
      <c r="O6" s="52">
        <v>144</v>
      </c>
      <c r="P6" s="23"/>
    </row>
    <row r="7" spans="1:16" s="2" customFormat="1" ht="25.5" customHeight="1">
      <c r="A7" s="20" t="s">
        <v>26</v>
      </c>
      <c r="B7" s="21"/>
      <c r="C7" s="21"/>
      <c r="D7" s="21"/>
      <c r="E7" s="21"/>
      <c r="F7" s="22"/>
      <c r="G7" s="23"/>
      <c r="H7" s="23">
        <f>SUM(H8:H13)</f>
        <v>440</v>
      </c>
      <c r="I7" s="23">
        <f>SUM(I8:I13)</f>
        <v>440</v>
      </c>
      <c r="J7" s="23">
        <f>SUM(J8:J13)</f>
        <v>0</v>
      </c>
      <c r="K7" s="23">
        <f>SUM(K8:K13)</f>
        <v>0</v>
      </c>
      <c r="L7" s="52">
        <v>406</v>
      </c>
      <c r="M7" s="52">
        <v>1480</v>
      </c>
      <c r="N7" s="52">
        <v>42</v>
      </c>
      <c r="O7" s="52">
        <v>144</v>
      </c>
      <c r="P7" s="23"/>
    </row>
    <row r="8" spans="1:16" s="2" customFormat="1" ht="25.5" customHeight="1">
      <c r="A8" s="24" t="s">
        <v>27</v>
      </c>
      <c r="B8" s="25" t="s">
        <v>28</v>
      </c>
      <c r="C8" s="26" t="s">
        <v>24</v>
      </c>
      <c r="D8" s="27" t="s">
        <v>29</v>
      </c>
      <c r="E8" s="26" t="s">
        <v>25</v>
      </c>
      <c r="F8" s="28" t="s">
        <v>30</v>
      </c>
      <c r="G8" s="29">
        <v>500</v>
      </c>
      <c r="H8" s="30">
        <f aca="true" t="shared" si="0" ref="H8:H13">I8+J8+K8</f>
        <v>75</v>
      </c>
      <c r="I8" s="30">
        <v>75</v>
      </c>
      <c r="J8" s="30"/>
      <c r="K8" s="30"/>
      <c r="L8" s="53">
        <v>528</v>
      </c>
      <c r="M8" s="53">
        <v>1781</v>
      </c>
      <c r="N8" s="53">
        <v>42</v>
      </c>
      <c r="O8" s="53">
        <v>144</v>
      </c>
      <c r="P8" s="22"/>
    </row>
    <row r="9" spans="1:16" s="2" customFormat="1" ht="25.5" customHeight="1">
      <c r="A9" s="31" t="s">
        <v>31</v>
      </c>
      <c r="B9" s="26" t="s">
        <v>32</v>
      </c>
      <c r="C9" s="26" t="s">
        <v>24</v>
      </c>
      <c r="D9" s="32" t="s">
        <v>33</v>
      </c>
      <c r="E9" s="26" t="s">
        <v>25</v>
      </c>
      <c r="F9" s="33" t="s">
        <v>30</v>
      </c>
      <c r="G9" s="32">
        <v>38.8</v>
      </c>
      <c r="H9" s="30">
        <v>115</v>
      </c>
      <c r="I9" s="33">
        <v>115</v>
      </c>
      <c r="J9" s="33"/>
      <c r="K9" s="33"/>
      <c r="L9" s="53">
        <v>180</v>
      </c>
      <c r="M9" s="53">
        <v>629</v>
      </c>
      <c r="N9" s="53">
        <v>42</v>
      </c>
      <c r="O9" s="53">
        <v>144</v>
      </c>
      <c r="P9" s="22"/>
    </row>
    <row r="10" spans="1:16" s="2" customFormat="1" ht="25.5" customHeight="1">
      <c r="A10" s="31" t="s">
        <v>34</v>
      </c>
      <c r="B10" s="26" t="s">
        <v>35</v>
      </c>
      <c r="C10" s="26" t="s">
        <v>24</v>
      </c>
      <c r="D10" s="32" t="s">
        <v>36</v>
      </c>
      <c r="E10" s="26" t="s">
        <v>25</v>
      </c>
      <c r="F10" s="33" t="s">
        <v>30</v>
      </c>
      <c r="G10" s="32">
        <v>350</v>
      </c>
      <c r="H10" s="30">
        <f t="shared" si="0"/>
        <v>70</v>
      </c>
      <c r="I10" s="33">
        <v>70</v>
      </c>
      <c r="J10" s="33"/>
      <c r="K10" s="33"/>
      <c r="L10" s="53">
        <v>406</v>
      </c>
      <c r="M10" s="53">
        <v>1480</v>
      </c>
      <c r="N10" s="53">
        <v>42</v>
      </c>
      <c r="O10" s="53">
        <v>144</v>
      </c>
      <c r="P10" s="22"/>
    </row>
    <row r="11" spans="1:16" s="3" customFormat="1" ht="25.5" customHeight="1">
      <c r="A11" s="31" t="s">
        <v>37</v>
      </c>
      <c r="B11" s="26" t="s">
        <v>38</v>
      </c>
      <c r="C11" s="26" t="s">
        <v>24</v>
      </c>
      <c r="D11" s="27" t="s">
        <v>39</v>
      </c>
      <c r="E11" s="26" t="s">
        <v>25</v>
      </c>
      <c r="F11" s="33" t="s">
        <v>40</v>
      </c>
      <c r="G11" s="29">
        <v>4</v>
      </c>
      <c r="H11" s="30">
        <f t="shared" si="0"/>
        <v>40</v>
      </c>
      <c r="I11" s="33">
        <v>40</v>
      </c>
      <c r="J11" s="33"/>
      <c r="K11" s="33"/>
      <c r="L11" s="53">
        <v>46</v>
      </c>
      <c r="M11" s="53">
        <v>160</v>
      </c>
      <c r="N11" s="53">
        <v>42</v>
      </c>
      <c r="O11" s="53">
        <v>144</v>
      </c>
      <c r="P11" s="22"/>
    </row>
    <row r="12" spans="1:16" s="3" customFormat="1" ht="25.5" customHeight="1">
      <c r="A12" s="34" t="s">
        <v>41</v>
      </c>
      <c r="B12" s="26" t="s">
        <v>42</v>
      </c>
      <c r="C12" s="26" t="s">
        <v>24</v>
      </c>
      <c r="D12" s="35" t="s">
        <v>43</v>
      </c>
      <c r="E12" s="26" t="s">
        <v>25</v>
      </c>
      <c r="F12" s="36" t="s">
        <v>44</v>
      </c>
      <c r="G12" s="29">
        <v>3</v>
      </c>
      <c r="H12" s="30">
        <f t="shared" si="0"/>
        <v>30</v>
      </c>
      <c r="I12" s="36">
        <v>30</v>
      </c>
      <c r="J12" s="36"/>
      <c r="K12" s="36"/>
      <c r="L12" s="53">
        <v>264</v>
      </c>
      <c r="M12" s="53">
        <v>941</v>
      </c>
      <c r="N12" s="53">
        <v>42</v>
      </c>
      <c r="O12" s="53">
        <v>144</v>
      </c>
      <c r="P12" s="22"/>
    </row>
    <row r="13" spans="1:16" s="3" customFormat="1" ht="25.5" customHeight="1">
      <c r="A13" s="24" t="s">
        <v>45</v>
      </c>
      <c r="B13" s="26" t="s">
        <v>46</v>
      </c>
      <c r="C13" s="26" t="s">
        <v>24</v>
      </c>
      <c r="D13" s="32" t="s">
        <v>47</v>
      </c>
      <c r="E13" s="26" t="s">
        <v>25</v>
      </c>
      <c r="F13" s="36" t="s">
        <v>44</v>
      </c>
      <c r="G13" s="29">
        <v>1</v>
      </c>
      <c r="H13" s="30">
        <f t="shared" si="0"/>
        <v>110</v>
      </c>
      <c r="I13" s="36">
        <v>110</v>
      </c>
      <c r="J13" s="36"/>
      <c r="K13" s="36"/>
      <c r="L13" s="53">
        <v>62</v>
      </c>
      <c r="M13" s="53">
        <v>231</v>
      </c>
      <c r="N13" s="53">
        <v>42</v>
      </c>
      <c r="O13" s="53">
        <v>144</v>
      </c>
      <c r="P13" s="22"/>
    </row>
    <row r="14" spans="1:16" s="2" customFormat="1" ht="21.75" customHeight="1">
      <c r="A14" s="37" t="s">
        <v>48</v>
      </c>
      <c r="B14" s="38"/>
      <c r="C14" s="38"/>
      <c r="D14" s="38"/>
      <c r="E14" s="38"/>
      <c r="F14" s="39"/>
      <c r="G14" s="40"/>
      <c r="H14" s="41">
        <f>SUM(H15:H35)</f>
        <v>2083</v>
      </c>
      <c r="I14" s="41">
        <f>SUM(I15:I35)</f>
        <v>660</v>
      </c>
      <c r="J14" s="41">
        <f>SUM(J15:J35)</f>
        <v>1027</v>
      </c>
      <c r="K14" s="41">
        <f>SUM(K15:K35)</f>
        <v>396</v>
      </c>
      <c r="L14" s="52">
        <v>655</v>
      </c>
      <c r="M14" s="52">
        <v>2324</v>
      </c>
      <c r="N14" s="52">
        <v>42</v>
      </c>
      <c r="O14" s="52">
        <v>144</v>
      </c>
      <c r="P14" s="23"/>
    </row>
    <row r="15" spans="1:16" ht="27.75" customHeight="1">
      <c r="A15" s="24" t="s">
        <v>49</v>
      </c>
      <c r="B15" s="26" t="s">
        <v>42</v>
      </c>
      <c r="C15" s="26" t="s">
        <v>24</v>
      </c>
      <c r="D15" s="27" t="s">
        <v>50</v>
      </c>
      <c r="E15" s="26" t="s">
        <v>51</v>
      </c>
      <c r="F15" s="28" t="s">
        <v>40</v>
      </c>
      <c r="G15" s="29">
        <v>60</v>
      </c>
      <c r="H15" s="30">
        <f>I15+J15+K15</f>
        <v>588</v>
      </c>
      <c r="I15" s="30"/>
      <c r="J15" s="30">
        <v>240</v>
      </c>
      <c r="K15" s="30">
        <v>348</v>
      </c>
      <c r="L15" s="53">
        <v>60</v>
      </c>
      <c r="M15" s="53">
        <v>201</v>
      </c>
      <c r="N15" s="53">
        <v>8</v>
      </c>
      <c r="O15" s="53">
        <v>27</v>
      </c>
      <c r="P15" s="54"/>
    </row>
    <row r="16" spans="1:16" ht="39.75" customHeight="1">
      <c r="A16" s="24" t="s">
        <v>52</v>
      </c>
      <c r="B16" s="26" t="s">
        <v>42</v>
      </c>
      <c r="C16" s="26" t="s">
        <v>24</v>
      </c>
      <c r="D16" s="27" t="s">
        <v>53</v>
      </c>
      <c r="E16" s="26" t="s">
        <v>25</v>
      </c>
      <c r="F16" s="28" t="s">
        <v>44</v>
      </c>
      <c r="G16" s="29">
        <v>3</v>
      </c>
      <c r="H16" s="30">
        <f>I16+J16+K16</f>
        <v>226.5</v>
      </c>
      <c r="I16" s="30"/>
      <c r="J16" s="30">
        <v>226.5</v>
      </c>
      <c r="K16" s="30"/>
      <c r="L16" s="53">
        <v>264</v>
      </c>
      <c r="M16" s="53">
        <v>941</v>
      </c>
      <c r="N16" s="53">
        <v>42</v>
      </c>
      <c r="O16" s="53">
        <v>144</v>
      </c>
      <c r="P16" s="54"/>
    </row>
    <row r="17" spans="1:16" ht="27.75" customHeight="1">
      <c r="A17" s="24" t="s">
        <v>54</v>
      </c>
      <c r="B17" s="26" t="s">
        <v>42</v>
      </c>
      <c r="C17" s="26" t="s">
        <v>24</v>
      </c>
      <c r="D17" s="27" t="s">
        <v>55</v>
      </c>
      <c r="E17" s="26" t="s">
        <v>25</v>
      </c>
      <c r="F17" s="28" t="s">
        <v>44</v>
      </c>
      <c r="G17" s="29">
        <v>1</v>
      </c>
      <c r="H17" s="30">
        <f>I17+J17+K17</f>
        <v>28</v>
      </c>
      <c r="I17" s="30"/>
      <c r="J17" s="30">
        <v>28</v>
      </c>
      <c r="K17" s="30"/>
      <c r="L17" s="53">
        <v>655</v>
      </c>
      <c r="M17" s="53">
        <v>2324</v>
      </c>
      <c r="N17" s="53">
        <v>42</v>
      </c>
      <c r="O17" s="53">
        <v>144</v>
      </c>
      <c r="P17" s="54"/>
    </row>
    <row r="18" spans="1:16" ht="27.75" customHeight="1">
      <c r="A18" s="24" t="s">
        <v>56</v>
      </c>
      <c r="B18" s="26" t="s">
        <v>57</v>
      </c>
      <c r="C18" s="26" t="s">
        <v>24</v>
      </c>
      <c r="D18" s="27" t="s">
        <v>58</v>
      </c>
      <c r="E18" s="26" t="s">
        <v>25</v>
      </c>
      <c r="F18" s="28" t="s">
        <v>59</v>
      </c>
      <c r="G18" s="29">
        <v>14000</v>
      </c>
      <c r="H18" s="30">
        <f>I18+J18+K18</f>
        <v>238</v>
      </c>
      <c r="I18" s="30">
        <v>210</v>
      </c>
      <c r="J18" s="30"/>
      <c r="K18" s="30">
        <v>28</v>
      </c>
      <c r="L18" s="53">
        <v>411</v>
      </c>
      <c r="M18" s="53">
        <v>1460</v>
      </c>
      <c r="N18" s="53">
        <v>11</v>
      </c>
      <c r="O18" s="53">
        <v>39</v>
      </c>
      <c r="P18" s="54"/>
    </row>
    <row r="19" spans="1:16" ht="27.75" customHeight="1">
      <c r="A19" s="24" t="s">
        <v>60</v>
      </c>
      <c r="B19" s="26" t="s">
        <v>61</v>
      </c>
      <c r="C19" s="26" t="s">
        <v>62</v>
      </c>
      <c r="D19" s="32" t="s">
        <v>63</v>
      </c>
      <c r="E19" s="26" t="s">
        <v>25</v>
      </c>
      <c r="F19" s="36" t="s">
        <v>64</v>
      </c>
      <c r="G19" s="29">
        <v>10</v>
      </c>
      <c r="H19" s="30">
        <v>77.6</v>
      </c>
      <c r="I19" s="36">
        <v>57.6</v>
      </c>
      <c r="J19" s="36"/>
      <c r="K19" s="36">
        <v>20</v>
      </c>
      <c r="L19" s="53">
        <v>355</v>
      </c>
      <c r="M19" s="53">
        <v>1258</v>
      </c>
      <c r="N19" s="53">
        <v>42</v>
      </c>
      <c r="O19" s="53">
        <v>144</v>
      </c>
      <c r="P19" s="22"/>
    </row>
    <row r="20" spans="1:16" s="2" customFormat="1" ht="25.5" customHeight="1">
      <c r="A20" s="24" t="s">
        <v>65</v>
      </c>
      <c r="B20" s="26" t="s">
        <v>42</v>
      </c>
      <c r="C20" s="26" t="s">
        <v>24</v>
      </c>
      <c r="D20" s="35" t="s">
        <v>66</v>
      </c>
      <c r="E20" s="35" t="s">
        <v>25</v>
      </c>
      <c r="F20" s="42" t="s">
        <v>44</v>
      </c>
      <c r="G20" s="29">
        <v>1</v>
      </c>
      <c r="H20" s="30">
        <f aca="true" t="shared" si="1" ref="H20:H35">I20+J20+K20</f>
        <v>20</v>
      </c>
      <c r="I20" s="36">
        <v>20</v>
      </c>
      <c r="J20" s="36"/>
      <c r="K20" s="36"/>
      <c r="L20" s="53">
        <v>223</v>
      </c>
      <c r="M20" s="53">
        <v>799</v>
      </c>
      <c r="N20" s="53">
        <v>1</v>
      </c>
      <c r="O20" s="53">
        <v>3</v>
      </c>
      <c r="P20" s="23"/>
    </row>
    <row r="21" spans="1:16" s="2" customFormat="1" ht="25.5" customHeight="1">
      <c r="A21" s="24" t="s">
        <v>67</v>
      </c>
      <c r="B21" s="26" t="s">
        <v>42</v>
      </c>
      <c r="C21" s="26" t="s">
        <v>24</v>
      </c>
      <c r="D21" s="35" t="s">
        <v>68</v>
      </c>
      <c r="E21" s="35" t="s">
        <v>25</v>
      </c>
      <c r="F21" s="42" t="s">
        <v>44</v>
      </c>
      <c r="G21" s="29">
        <v>1</v>
      </c>
      <c r="H21" s="30">
        <f t="shared" si="1"/>
        <v>5</v>
      </c>
      <c r="I21" s="36">
        <v>5</v>
      </c>
      <c r="J21" s="36"/>
      <c r="K21" s="36"/>
      <c r="L21" s="53">
        <v>223</v>
      </c>
      <c r="M21" s="53">
        <v>799</v>
      </c>
      <c r="N21" s="53">
        <v>1</v>
      </c>
      <c r="O21" s="53">
        <v>3</v>
      </c>
      <c r="P21" s="23"/>
    </row>
    <row r="22" spans="1:16" s="2" customFormat="1" ht="25.5" customHeight="1">
      <c r="A22" s="24" t="s">
        <v>69</v>
      </c>
      <c r="B22" s="26" t="s">
        <v>70</v>
      </c>
      <c r="C22" s="26" t="s">
        <v>24</v>
      </c>
      <c r="D22" s="30" t="s">
        <v>71</v>
      </c>
      <c r="E22" s="26" t="s">
        <v>25</v>
      </c>
      <c r="F22" s="42" t="s">
        <v>44</v>
      </c>
      <c r="G22" s="29">
        <v>2</v>
      </c>
      <c r="H22" s="30">
        <f t="shared" si="1"/>
        <v>25</v>
      </c>
      <c r="I22" s="36">
        <v>25</v>
      </c>
      <c r="J22" s="36"/>
      <c r="K22" s="36"/>
      <c r="L22" s="53">
        <v>223</v>
      </c>
      <c r="M22" s="53">
        <v>799</v>
      </c>
      <c r="N22" s="53">
        <v>1</v>
      </c>
      <c r="O22" s="53">
        <v>3</v>
      </c>
      <c r="P22" s="23"/>
    </row>
    <row r="23" spans="1:16" ht="25.5" customHeight="1">
      <c r="A23" s="43" t="s">
        <v>72</v>
      </c>
      <c r="B23" s="26" t="s">
        <v>42</v>
      </c>
      <c r="C23" s="26" t="s">
        <v>24</v>
      </c>
      <c r="D23" s="44" t="s">
        <v>73</v>
      </c>
      <c r="E23" s="35" t="s">
        <v>25</v>
      </c>
      <c r="F23" s="28" t="s">
        <v>74</v>
      </c>
      <c r="G23" s="29">
        <v>3</v>
      </c>
      <c r="H23" s="30">
        <f t="shared" si="1"/>
        <v>30</v>
      </c>
      <c r="I23" s="36">
        <v>30</v>
      </c>
      <c r="J23" s="36"/>
      <c r="K23" s="36"/>
      <c r="L23" s="53">
        <v>223</v>
      </c>
      <c r="M23" s="53">
        <v>799</v>
      </c>
      <c r="N23" s="53">
        <v>1</v>
      </c>
      <c r="O23" s="53">
        <v>3</v>
      </c>
      <c r="P23" s="23"/>
    </row>
    <row r="24" spans="1:16" ht="25.5" customHeight="1">
      <c r="A24" s="24" t="s">
        <v>75</v>
      </c>
      <c r="B24" s="26" t="s">
        <v>76</v>
      </c>
      <c r="C24" s="26" t="s">
        <v>24</v>
      </c>
      <c r="D24" s="44" t="s">
        <v>77</v>
      </c>
      <c r="E24" s="35" t="s">
        <v>25</v>
      </c>
      <c r="F24" s="28" t="s">
        <v>59</v>
      </c>
      <c r="G24" s="29">
        <v>1280</v>
      </c>
      <c r="H24" s="30">
        <f t="shared" si="1"/>
        <v>29</v>
      </c>
      <c r="I24" s="30">
        <v>9</v>
      </c>
      <c r="J24" s="36">
        <v>20</v>
      </c>
      <c r="K24" s="36"/>
      <c r="L24" s="53">
        <v>178</v>
      </c>
      <c r="M24" s="53">
        <v>611</v>
      </c>
      <c r="N24" s="53">
        <v>28</v>
      </c>
      <c r="O24" s="53">
        <v>97</v>
      </c>
      <c r="P24" s="23"/>
    </row>
    <row r="25" spans="1:16" ht="25.5" customHeight="1">
      <c r="A25" s="24" t="s">
        <v>78</v>
      </c>
      <c r="B25" s="26" t="s">
        <v>79</v>
      </c>
      <c r="C25" s="26" t="s">
        <v>24</v>
      </c>
      <c r="D25" s="44" t="s">
        <v>80</v>
      </c>
      <c r="E25" s="35" t="s">
        <v>25</v>
      </c>
      <c r="F25" s="28" t="s">
        <v>44</v>
      </c>
      <c r="G25" s="29">
        <v>4</v>
      </c>
      <c r="H25" s="30">
        <f t="shared" si="1"/>
        <v>12</v>
      </c>
      <c r="I25" s="36">
        <v>12</v>
      </c>
      <c r="J25" s="36"/>
      <c r="K25" s="36"/>
      <c r="L25" s="53">
        <v>334</v>
      </c>
      <c r="M25" s="53">
        <v>1152</v>
      </c>
      <c r="N25" s="53">
        <v>10</v>
      </c>
      <c r="O25" s="53">
        <v>36</v>
      </c>
      <c r="P25" s="23"/>
    </row>
    <row r="26" spans="1:16" ht="25.5" customHeight="1">
      <c r="A26" s="24" t="s">
        <v>81</v>
      </c>
      <c r="B26" s="26" t="s">
        <v>57</v>
      </c>
      <c r="C26" s="26" t="s">
        <v>24</v>
      </c>
      <c r="D26" s="27" t="s">
        <v>82</v>
      </c>
      <c r="E26" s="26" t="s">
        <v>25</v>
      </c>
      <c r="F26" s="28" t="s">
        <v>40</v>
      </c>
      <c r="G26" s="29">
        <v>149</v>
      </c>
      <c r="H26" s="30">
        <f t="shared" si="1"/>
        <v>80</v>
      </c>
      <c r="I26" s="30">
        <v>80</v>
      </c>
      <c r="J26" s="30"/>
      <c r="K26" s="30"/>
      <c r="L26" s="53">
        <v>411</v>
      </c>
      <c r="M26" s="53">
        <v>1460</v>
      </c>
      <c r="N26" s="53">
        <v>11</v>
      </c>
      <c r="O26" s="53">
        <v>39</v>
      </c>
      <c r="P26" s="23"/>
    </row>
    <row r="27" spans="1:16" ht="21" customHeight="1">
      <c r="A27" s="24" t="s">
        <v>83</v>
      </c>
      <c r="B27" s="26" t="s">
        <v>42</v>
      </c>
      <c r="C27" s="26" t="s">
        <v>24</v>
      </c>
      <c r="D27" s="27" t="s">
        <v>84</v>
      </c>
      <c r="E27" s="26" t="s">
        <v>25</v>
      </c>
      <c r="F27" s="28" t="s">
        <v>44</v>
      </c>
      <c r="G27" s="29">
        <v>6</v>
      </c>
      <c r="H27" s="30">
        <f t="shared" si="1"/>
        <v>90</v>
      </c>
      <c r="I27" s="30"/>
      <c r="J27" s="30">
        <v>90</v>
      </c>
      <c r="K27" s="30"/>
      <c r="L27" s="53">
        <v>223</v>
      </c>
      <c r="M27" s="53">
        <v>799</v>
      </c>
      <c r="N27" s="53">
        <v>1</v>
      </c>
      <c r="O27" s="53">
        <v>3</v>
      </c>
      <c r="P27" s="23"/>
    </row>
    <row r="28" spans="1:16" ht="36" customHeight="1">
      <c r="A28" s="24" t="s">
        <v>85</v>
      </c>
      <c r="B28" s="25" t="s">
        <v>42</v>
      </c>
      <c r="C28" s="26" t="s">
        <v>24</v>
      </c>
      <c r="D28" s="27" t="s">
        <v>86</v>
      </c>
      <c r="E28" s="35" t="s">
        <v>25</v>
      </c>
      <c r="F28" s="28" t="s">
        <v>44</v>
      </c>
      <c r="G28" s="29">
        <v>1</v>
      </c>
      <c r="H28" s="30">
        <f t="shared" si="1"/>
        <v>27</v>
      </c>
      <c r="I28" s="30">
        <v>10</v>
      </c>
      <c r="J28" s="30">
        <v>17</v>
      </c>
      <c r="K28" s="30"/>
      <c r="L28" s="53">
        <v>264</v>
      </c>
      <c r="M28" s="53">
        <v>941</v>
      </c>
      <c r="N28" s="53">
        <v>42</v>
      </c>
      <c r="O28" s="53">
        <v>144</v>
      </c>
      <c r="P28" s="23"/>
    </row>
    <row r="29" spans="1:16" ht="36" customHeight="1">
      <c r="A29" s="24" t="s">
        <v>87</v>
      </c>
      <c r="B29" s="25" t="s">
        <v>88</v>
      </c>
      <c r="C29" s="26" t="s">
        <v>24</v>
      </c>
      <c r="D29" s="27" t="s">
        <v>89</v>
      </c>
      <c r="E29" s="35" t="s">
        <v>25</v>
      </c>
      <c r="F29" s="28" t="s">
        <v>44</v>
      </c>
      <c r="G29" s="29">
        <v>1</v>
      </c>
      <c r="H29" s="30">
        <f t="shared" si="1"/>
        <v>120.9</v>
      </c>
      <c r="I29" s="30">
        <v>20.9</v>
      </c>
      <c r="J29" s="30">
        <v>100</v>
      </c>
      <c r="K29" s="30"/>
      <c r="L29" s="53">
        <v>129</v>
      </c>
      <c r="M29" s="53">
        <v>453</v>
      </c>
      <c r="N29" s="53">
        <v>42</v>
      </c>
      <c r="O29" s="53">
        <v>144</v>
      </c>
      <c r="P29" s="23"/>
    </row>
    <row r="30" spans="1:16" s="4" customFormat="1" ht="25.5" customHeight="1">
      <c r="A30" s="24" t="s">
        <v>90</v>
      </c>
      <c r="B30" s="26" t="s">
        <v>91</v>
      </c>
      <c r="C30" s="26" t="s">
        <v>24</v>
      </c>
      <c r="D30" s="27" t="s">
        <v>92</v>
      </c>
      <c r="E30" s="35" t="s">
        <v>25</v>
      </c>
      <c r="F30" s="28" t="s">
        <v>44</v>
      </c>
      <c r="G30" s="29">
        <v>1</v>
      </c>
      <c r="H30" s="30">
        <f t="shared" si="1"/>
        <v>20</v>
      </c>
      <c r="I30" s="30">
        <v>20</v>
      </c>
      <c r="J30" s="30"/>
      <c r="K30" s="30"/>
      <c r="L30" s="53">
        <v>655</v>
      </c>
      <c r="M30" s="53">
        <v>2324</v>
      </c>
      <c r="N30" s="53">
        <v>42</v>
      </c>
      <c r="O30" s="53">
        <v>144</v>
      </c>
      <c r="P30" s="54"/>
    </row>
    <row r="31" spans="1:16" ht="25.5" customHeight="1">
      <c r="A31" s="24" t="s">
        <v>93</v>
      </c>
      <c r="B31" s="26" t="s">
        <v>61</v>
      </c>
      <c r="C31" s="26" t="s">
        <v>24</v>
      </c>
      <c r="D31" s="44" t="s">
        <v>94</v>
      </c>
      <c r="E31" s="35" t="s">
        <v>25</v>
      </c>
      <c r="F31" s="28" t="s">
        <v>44</v>
      </c>
      <c r="G31" s="29">
        <v>4</v>
      </c>
      <c r="H31" s="30">
        <f t="shared" si="1"/>
        <v>20</v>
      </c>
      <c r="I31" s="30">
        <v>20</v>
      </c>
      <c r="J31" s="36"/>
      <c r="K31" s="36"/>
      <c r="L31" s="53">
        <v>355</v>
      </c>
      <c r="M31" s="53">
        <v>1258</v>
      </c>
      <c r="N31" s="53">
        <v>42</v>
      </c>
      <c r="O31" s="53">
        <v>144</v>
      </c>
      <c r="P31" s="23"/>
    </row>
    <row r="32" spans="1:16" ht="25.5" customHeight="1">
      <c r="A32" s="24" t="s">
        <v>95</v>
      </c>
      <c r="B32" s="26" t="s">
        <v>96</v>
      </c>
      <c r="C32" s="26" t="s">
        <v>24</v>
      </c>
      <c r="D32" s="35" t="s">
        <v>97</v>
      </c>
      <c r="E32" s="35" t="s">
        <v>25</v>
      </c>
      <c r="F32" s="42" t="s">
        <v>44</v>
      </c>
      <c r="G32" s="29">
        <v>21</v>
      </c>
      <c r="H32" s="30">
        <f t="shared" si="1"/>
        <v>16</v>
      </c>
      <c r="I32" s="36">
        <v>16</v>
      </c>
      <c r="J32" s="36"/>
      <c r="K32" s="36"/>
      <c r="L32" s="53">
        <v>655</v>
      </c>
      <c r="M32" s="53">
        <v>2324</v>
      </c>
      <c r="N32" s="53">
        <v>42</v>
      </c>
      <c r="O32" s="53">
        <v>144</v>
      </c>
      <c r="P32" s="23"/>
    </row>
    <row r="33" spans="1:16" ht="19.5" customHeight="1">
      <c r="A33" s="24" t="s">
        <v>98</v>
      </c>
      <c r="B33" s="26" t="s">
        <v>96</v>
      </c>
      <c r="C33" s="26" t="s">
        <v>24</v>
      </c>
      <c r="D33" s="44" t="s">
        <v>99</v>
      </c>
      <c r="E33" s="35" t="s">
        <v>25</v>
      </c>
      <c r="F33" s="28" t="s">
        <v>100</v>
      </c>
      <c r="G33" s="29">
        <v>130</v>
      </c>
      <c r="H33" s="30">
        <f t="shared" si="1"/>
        <v>84.5</v>
      </c>
      <c r="I33" s="30">
        <v>84.5</v>
      </c>
      <c r="J33" s="36"/>
      <c r="K33" s="36"/>
      <c r="L33" s="53">
        <v>655</v>
      </c>
      <c r="M33" s="53">
        <v>2324</v>
      </c>
      <c r="N33" s="53">
        <v>42</v>
      </c>
      <c r="O33" s="53">
        <v>144</v>
      </c>
      <c r="P33" s="23"/>
    </row>
    <row r="34" spans="1:16" ht="25.5" customHeight="1">
      <c r="A34" s="24" t="s">
        <v>101</v>
      </c>
      <c r="B34" s="26" t="s">
        <v>42</v>
      </c>
      <c r="C34" s="26" t="s">
        <v>24</v>
      </c>
      <c r="D34" s="27" t="s">
        <v>102</v>
      </c>
      <c r="E34" s="26" t="s">
        <v>25</v>
      </c>
      <c r="F34" s="28" t="s">
        <v>103</v>
      </c>
      <c r="G34" s="29">
        <v>3500</v>
      </c>
      <c r="H34" s="30">
        <f t="shared" si="1"/>
        <v>305.5</v>
      </c>
      <c r="I34" s="30"/>
      <c r="J34" s="30">
        <v>305.5</v>
      </c>
      <c r="K34" s="30"/>
      <c r="L34" s="53">
        <v>223</v>
      </c>
      <c r="M34" s="53">
        <v>799</v>
      </c>
      <c r="N34" s="53">
        <v>1</v>
      </c>
      <c r="O34" s="53">
        <v>3</v>
      </c>
      <c r="P34" s="54"/>
    </row>
    <row r="35" spans="1:16" ht="25.5" customHeight="1">
      <c r="A35" s="24" t="s">
        <v>104</v>
      </c>
      <c r="B35" s="26" t="s">
        <v>105</v>
      </c>
      <c r="C35" s="26" t="s">
        <v>24</v>
      </c>
      <c r="D35" s="27" t="s">
        <v>106</v>
      </c>
      <c r="E35" s="26" t="s">
        <v>25</v>
      </c>
      <c r="F35" s="28" t="s">
        <v>59</v>
      </c>
      <c r="G35" s="29">
        <v>535</v>
      </c>
      <c r="H35" s="30">
        <f t="shared" si="1"/>
        <v>40</v>
      </c>
      <c r="I35" s="30">
        <v>40</v>
      </c>
      <c r="J35" s="30"/>
      <c r="K35" s="30"/>
      <c r="L35" s="53">
        <v>282</v>
      </c>
      <c r="M35" s="53">
        <v>967</v>
      </c>
      <c r="N35" s="53">
        <v>42</v>
      </c>
      <c r="O35" s="53">
        <v>144</v>
      </c>
      <c r="P35" s="54"/>
    </row>
  </sheetData>
  <sheetProtection/>
  <mergeCells count="14">
    <mergeCell ref="A2:P2"/>
    <mergeCell ref="A3:B3"/>
    <mergeCell ref="D3:G3"/>
    <mergeCell ref="I3:K3"/>
    <mergeCell ref="M3:P3"/>
    <mergeCell ref="F4:G4"/>
    <mergeCell ref="H4:K4"/>
    <mergeCell ref="L4:O4"/>
    <mergeCell ref="A4:A5"/>
    <mergeCell ref="B4:B5"/>
    <mergeCell ref="C4:C5"/>
    <mergeCell ref="D4:D5"/>
    <mergeCell ref="E4:E5"/>
    <mergeCell ref="P4:P5"/>
  </mergeCells>
  <printOptions/>
  <pageMargins left="0.75" right="0.75" top="1" bottom="0.51" header="0.51" footer="0.51"/>
  <pageSetup horizontalDpi="600" verticalDpi="600" orientation="landscape" paperSize="9" scale="94"/>
  <rowBreaks count="2" manualBreakCount="2">
    <brk id="31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</dc:creator>
  <cp:keywords/>
  <dc:description/>
  <cp:lastModifiedBy>Ai</cp:lastModifiedBy>
  <cp:lastPrinted>2017-11-09T07:31:32Z</cp:lastPrinted>
  <dcterms:created xsi:type="dcterms:W3CDTF">2016-12-10T08:22:00Z</dcterms:created>
  <dcterms:modified xsi:type="dcterms:W3CDTF">2018-08-21T09:25:03Z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