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部门基本支出预算表04!$A$1:$W$130</definedName>
    <definedName name="_xlnm._FilterDatabase" localSheetId="7" hidden="1">'部门项目支出预算表05-1'!$A$1:$W$23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<sst xmlns="http://schemas.openxmlformats.org/spreadsheetml/2006/main" count="1932" uniqueCount="532">
  <si>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</si>
  <si>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</si>
  <si>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</si>
  <si>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</si>
  <si>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</si>
  <si>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</si>
  <si>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</si>
  <si>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</si>
  <si>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</si>
  <si>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</si>
  <si>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</si>
  <si>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</si>
  <si>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</si>
  <si>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</si>
  <si>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</si>
  <si>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</si>
  <si>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</si>
  <si>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</si>
  <si>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</si>
  <si>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</si>
  <si>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</si>
  <si>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</si>
  <si>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</si>
  <si>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</si>
  <si>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</si>
  <si>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</si>
  <si>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</si>
  <si>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</si>
  <si>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</si>
  <si>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</si>
  <si>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</si>
  <si>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</si>
  <si>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</si>
  <si>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</si>
  <si>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</si>
  <si>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</si>
  <si>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</si>
  <si>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</si>
  <si>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</si>
  <si>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</si>
  <si>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</si>
  <si>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</si>
  <si>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</si>
  <si>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</si>
  <si>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</si>
  <si>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</si>
  <si>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</si>
  <si>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</si>
  <si>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</si>
  <si>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</si>
  <si>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</si>
  <si>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</si>
  <si>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</si>
  <si>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</si>
  <si>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</si>
  <si>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</si>
  <si>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</si>
  <si>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</si>
  <si>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</si>
  <si>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</si>
  <si>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</si>
  <si>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</si>
  <si>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</si>
  <si>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</si>
  <si>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</si>
  <si>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</si>
  <si>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</si>
  <si>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</si>
  <si>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</si>
  <si>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</si>
  <si>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573001</t>
  </si>
  <si>
    <t>沧源佤族自治县勐角傣族彝族拉祜族乡人民政府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</si>
  <si>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</si>
  <si>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</si>
  <si>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</si>
  <si>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</si>
  <si>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</si>
  <si>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</si>
  <si>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</si>
  <si>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</si>
  <si>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</si>
  <si>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</si>
  <si>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</si>
  <si>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</si>
  <si>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</si>
  <si>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</si>
  <si>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</si>
  <si>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</si>
  <si>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2010104</t>
  </si>
  <si>
    <t>人大会议</t>
  </si>
  <si>
    <t>2010108</t>
  </si>
  <si>
    <t>代表工作</t>
  </si>
  <si>
    <t>20103</t>
  </si>
  <si>
    <t>政府办公厅（室）及相关机构事务</t>
  </si>
  <si>
    <t>2010301</t>
  </si>
  <si>
    <t>行政运行</t>
  </si>
  <si>
    <t>2010350</t>
  </si>
  <si>
    <t>事业运行</t>
  </si>
  <si>
    <t>20104</t>
  </si>
  <si>
    <t>发展与改革事务</t>
  </si>
  <si>
    <t>2010401</t>
  </si>
  <si>
    <t>20111</t>
  </si>
  <si>
    <t>纪检监察事务</t>
  </si>
  <si>
    <t>2011101</t>
  </si>
  <si>
    <t>20129</t>
  </si>
  <si>
    <t>群众团体事务</t>
  </si>
  <si>
    <t>2012901</t>
  </si>
  <si>
    <t>20131</t>
  </si>
  <si>
    <t>党委办公厅（室）及相关机构事务</t>
  </si>
  <si>
    <t>2013101</t>
  </si>
  <si>
    <t>20139</t>
  </si>
  <si>
    <t>社会工作事务</t>
  </si>
  <si>
    <t>2013901</t>
  </si>
  <si>
    <t>203</t>
  </si>
  <si>
    <t>国防支出</t>
  </si>
  <si>
    <t>20399</t>
  </si>
  <si>
    <t>其他国防支出</t>
  </si>
  <si>
    <t>2039999</t>
  </si>
  <si>
    <t>208</t>
  </si>
  <si>
    <t>社会保障和就业支出</t>
  </si>
  <si>
    <t>20801</t>
  </si>
  <si>
    <t>人力资源和社会保障管理事务</t>
  </si>
  <si>
    <t>2080150</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</si>
  <si>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</si>
  <si>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</si>
  <si>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</si>
  <si>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</si>
  <si>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</si>
  <si>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</si>
  <si>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</si>
  <si>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</si>
  <si>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</si>
  <si>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</si>
  <si>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</si>
  <si>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</si>
  <si>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</si>
  <si>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</si>
  <si>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</si>
  <si>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</si>
  <si>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</si>
  <si>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</si>
  <si>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</si>
  <si>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</si>
  <si>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</si>
  <si>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</si>
  <si>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</si>
  <si>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</si>
  <si>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</si>
  <si>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</si>
  <si>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</si>
  <si>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21305</t>
  </si>
  <si>
    <t>巩固脱贫攻坚成果衔接乡村振兴</t>
  </si>
  <si>
    <t>2130505</t>
  </si>
  <si>
    <t>生产发展</t>
  </si>
  <si>
    <t>21307</t>
  </si>
  <si>
    <t>农村综合改革</t>
  </si>
  <si>
    <t>2130705</t>
  </si>
  <si>
    <t>对村民委员会和村党支部的补助</t>
  </si>
  <si>
    <t>2130799</t>
  </si>
  <si>
    <t>其他农村综合改革支出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</si>
  <si>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</si>
  <si>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</si>
  <si>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</si>
  <si>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</si>
  <si>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</si>
  <si>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</si>
  <si>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</si>
  <si>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</si>
  <si>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</si>
  <si>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</si>
  <si>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</si>
  <si>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</si>
  <si>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</si>
  <si>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</si>
  <si>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</si>
  <si>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</si>
  <si>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</si>
  <si>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</si>
  <si>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</si>
  <si>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</si>
  <si>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</si>
  <si>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</si>
  <si>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</si>
  <si>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</si>
  <si>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</si>
  <si>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</si>
  <si>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</si>
  <si>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</si>
  <si>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</si>
  <si>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</si>
  <si>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</si>
  <si>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</si>
  <si>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</si>
  <si>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</si>
  <si>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</si>
  <si>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</si>
  <si>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</si>
  <si>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</si>
  <si>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</si>
  <si>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</si>
  <si>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</si>
  <si>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</si>
  <si>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</si>
  <si>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</si>
  <si>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</si>
  <si>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</si>
  <si>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</si>
  <si>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</si>
  <si>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</si>
  <si>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</si>
  <si>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</si>
  <si>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</si>
  <si>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</si>
  <si>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</si>
  <si>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</si>
  <si>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</si>
  <si>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</si>
  <si>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</si>
  <si>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</si>
  <si>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</si>
  <si>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</si>
  <si>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</si>
  <si>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</si>
  <si>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</si>
  <si>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</si>
  <si>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</si>
  <si>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</si>
  <si>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</si>
  <si>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</si>
  <si>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</si>
  <si>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</si>
  <si>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</si>
  <si>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</si>
  <si>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</si>
  <si>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</si>
  <si>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</si>
  <si>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</si>
  <si>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</si>
  <si>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</si>
  <si>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</si>
  <si>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</si>
  <si>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</si>
  <si>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</si>
  <si>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</si>
  <si>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</si>
  <si>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沧源佤族自治县勐角乡</t>
  </si>
  <si>
    <t>530927210000000001318</t>
  </si>
  <si>
    <t>行政人员支出工资</t>
  </si>
  <si>
    <t>30101</t>
  </si>
  <si>
    <t>基本工资</t>
  </si>
  <si>
    <t>530927210000000001319</t>
  </si>
  <si>
    <t>事业人员支出工资</t>
  </si>
  <si>
    <t>30102</t>
  </si>
  <si>
    <t>津贴补贴</t>
  </si>
  <si>
    <t>30103</t>
  </si>
  <si>
    <t>奖金</t>
  </si>
  <si>
    <t>530927231100001402253</t>
  </si>
  <si>
    <t>绩效考核奖励（2017年提高标准部分）</t>
  </si>
  <si>
    <t>30107</t>
  </si>
  <si>
    <t>绩效工资</t>
  </si>
  <si>
    <t>530927241100002353080</t>
  </si>
  <si>
    <t>绩效工资（2017年提高标准部分）</t>
  </si>
  <si>
    <t>530927210000000001320</t>
  </si>
  <si>
    <t>社会保障缴费</t>
  </si>
  <si>
    <t>30108</t>
  </si>
  <si>
    <t>机关事业单位基本养老保险缴费</t>
  </si>
  <si>
    <t>30110</t>
  </si>
  <si>
    <t>职工基本医疗保险缴费</t>
  </si>
  <si>
    <t>30112</t>
  </si>
  <si>
    <t>其他社会保障缴费</t>
  </si>
  <si>
    <t>530927210000000001321</t>
  </si>
  <si>
    <t>30113</t>
  </si>
  <si>
    <t>530927251100003786974</t>
  </si>
  <si>
    <t>编外聘用制人员支出</t>
  </si>
  <si>
    <t>30199</t>
  </si>
  <si>
    <t>其他工资福利支出</t>
  </si>
  <si>
    <t>530927241100002353085</t>
  </si>
  <si>
    <t>村(居)小组运转经费</t>
  </si>
  <si>
    <t>30201</t>
  </si>
  <si>
    <t>办公费</t>
  </si>
  <si>
    <t>530927210000000001325</t>
  </si>
  <si>
    <t>一般公用经费</t>
  </si>
  <si>
    <t>530927241100002353065</t>
  </si>
  <si>
    <t>村委会运转经费</t>
  </si>
  <si>
    <t>30211</t>
  </si>
  <si>
    <t>差旅费</t>
  </si>
  <si>
    <t>530927241100002353064</t>
  </si>
  <si>
    <t>公车购置及运维费（公用经费）</t>
  </si>
  <si>
    <t>30231</t>
  </si>
  <si>
    <t>公务用车运行维护费</t>
  </si>
  <si>
    <t>30206</t>
  </si>
  <si>
    <t>电费</t>
  </si>
  <si>
    <t>530927241100002353084</t>
  </si>
  <si>
    <t>公务接待费（公用经费）</t>
  </si>
  <si>
    <t>30217</t>
  </si>
  <si>
    <t>530927221100000278721</t>
  </si>
  <si>
    <t>工会经费</t>
  </si>
  <si>
    <t>30228</t>
  </si>
  <si>
    <t>530927210000000001322</t>
  </si>
  <si>
    <t>530927210000000001324</t>
  </si>
  <si>
    <t>公务交通补贴</t>
  </si>
  <si>
    <t>30239</t>
  </si>
  <si>
    <t>其他交通费用</t>
  </si>
  <si>
    <t>530927231100001348512</t>
  </si>
  <si>
    <t>离退休费</t>
  </si>
  <si>
    <t>30302</t>
  </si>
  <si>
    <t>退休费</t>
  </si>
  <si>
    <t>530927241100002353082</t>
  </si>
  <si>
    <t>机关事业单位职工及军人抚恤补助</t>
  </si>
  <si>
    <t>30304</t>
  </si>
  <si>
    <t>抚恤金</t>
  </si>
  <si>
    <t>530927241100002353083</t>
  </si>
  <si>
    <t>其他村（社区）岗位人员</t>
  </si>
  <si>
    <t>30305</t>
  </si>
  <si>
    <t>生活补助</t>
  </si>
  <si>
    <t>530927241100002353081</t>
  </si>
  <si>
    <t>村（社区）干部补助</t>
  </si>
  <si>
    <t>预算05-1表</t>
  </si>
  <si>
    <t>项目分类</t>
  </si>
  <si>
    <t>项目单位</t>
  </si>
  <si>
    <t>经济科目编码</t>
  </si>
  <si>
    <t>经济科目名称</t>
  </si>
  <si>
    <t>本年拨款</t>
  </si>
  <si>
    <t>其中：本次下达</t>
  </si>
  <si>
    <t>妇联工作经费</t>
  </si>
  <si>
    <t>事业发展类</t>
  </si>
  <si>
    <t>530927221100000284890</t>
  </si>
  <si>
    <t>离退休干部党支部党建工作经费</t>
  </si>
  <si>
    <t>专项业务类</t>
  </si>
  <si>
    <t>530927241100002351099</t>
  </si>
  <si>
    <t>立新翁丁生态旅游和科技惠民示范村建设项目资金</t>
  </si>
  <si>
    <t>530927231100001933659</t>
  </si>
  <si>
    <t>31005</t>
  </si>
  <si>
    <t>基础设施建设</t>
  </si>
  <si>
    <t>人大会议经费</t>
  </si>
  <si>
    <t>530927221100000284716</t>
  </si>
  <si>
    <t>30215</t>
  </si>
  <si>
    <t>会议费</t>
  </si>
  <si>
    <t>武装工作经费</t>
  </si>
  <si>
    <t>530927221100000764190</t>
  </si>
  <si>
    <t>乡镇人大代表活动经费</t>
  </si>
  <si>
    <t>530927221100000284650</t>
  </si>
  <si>
    <t>勐角民族乡自有资金</t>
  </si>
  <si>
    <t>530927231100001349091</t>
  </si>
  <si>
    <t>预算05-2表</t>
  </si>
  <si>
    <t>单位名称、项目名称</t>
  </si>
  <si>
    <t>项目年度绩效目标</t>
  </si>
  <si>
    <t>一级指标</t>
  </si>
  <si>
    <t>二级指标</t>
  </si>
  <si>
    <t>三级指标</t>
  </si>
  <si>
    <t>指标性质</t>
  </si>
  <si>
    <t>指标值</t>
  </si>
  <si>
    <t>度量单位</t>
  </si>
  <si>
    <t>指标属性</t>
  </si>
  <si>
    <t>指标内容</t>
  </si>
  <si>
    <t>通过认真履行宪法和法律赋予的各项职权，将人大工作融入服务经济发展中，力争把我乡人大工作提高到一个新水平，努力推动我乡经济发展和民主法治建设再上新台阶，加快我乡的经济建设。</t>
  </si>
  <si>
    <t>产出指标</t>
  </si>
  <si>
    <t>数量指标</t>
  </si>
  <si>
    <t>召开人大代表会次数</t>
  </si>
  <si>
    <t>=</t>
  </si>
  <si>
    <t>次</t>
  </si>
  <si>
    <t>定量指标</t>
  </si>
  <si>
    <t>反映召开人大代表会次数</t>
  </si>
  <si>
    <t>涉及参加人大会议的行政村数量</t>
  </si>
  <si>
    <t>9</t>
  </si>
  <si>
    <t>个</t>
  </si>
  <si>
    <t>反映参加人大会议的行政村</t>
  </si>
  <si>
    <t>人大代表会参会人数</t>
  </si>
  <si>
    <t>96</t>
  </si>
  <si>
    <t>人</t>
  </si>
  <si>
    <t>反映人大代表会参会人数</t>
  </si>
  <si>
    <t>质量指标</t>
  </si>
  <si>
    <t>参会人员出席率</t>
  </si>
  <si>
    <t>&gt;=</t>
  </si>
  <si>
    <t>98</t>
  </si>
  <si>
    <t>%</t>
  </si>
  <si>
    <t>反映参会人员出席率</t>
  </si>
  <si>
    <t>时效指标</t>
  </si>
  <si>
    <t>召开人代表会及时性</t>
  </si>
  <si>
    <t>100</t>
  </si>
  <si>
    <t>定性指标</t>
  </si>
  <si>
    <t>反映召开人代表会及时性</t>
  </si>
  <si>
    <t>成本指标</t>
  </si>
  <si>
    <t>经济成本指标</t>
  </si>
  <si>
    <t>&lt;=</t>
  </si>
  <si>
    <t>50000</t>
  </si>
  <si>
    <t>元</t>
  </si>
  <si>
    <t>反映人大会议成本控制</t>
  </si>
  <si>
    <t>效益指标</t>
  </si>
  <si>
    <t>社会效益</t>
  </si>
  <si>
    <t>对经济发展的推动效果</t>
  </si>
  <si>
    <t>95</t>
  </si>
  <si>
    <t>努力推动我乡经济发展和民主法治建设再上新台阶</t>
  </si>
  <si>
    <t>满意度指标</t>
  </si>
  <si>
    <t>服务对象满意度</t>
  </si>
  <si>
    <t>群众满意度</t>
  </si>
  <si>
    <t>反映群众满意度</t>
  </si>
  <si>
    <t>通过年初预算安排资金，解决“立新、翁丁生态旅游和科技惠民示范村建设项目”剩余工程款</t>
  </si>
  <si>
    <t>建设特色民居数量</t>
  </si>
  <si>
    <t>285</t>
  </si>
  <si>
    <t>栋</t>
  </si>
  <si>
    <t>反映建设特色民居数量</t>
  </si>
  <si>
    <t>建设公共特色建筑数量</t>
  </si>
  <si>
    <t>反映建设公共特色建筑数量</t>
  </si>
  <si>
    <t>工程验收合格率</t>
  </si>
  <si>
    <t>反映工程验收合格率</t>
  </si>
  <si>
    <t>兑付欠款及时率</t>
  </si>
  <si>
    <t>反映兑付欠款及时率</t>
  </si>
  <si>
    <t>2000000</t>
  </si>
  <si>
    <t>反映项目成本控制</t>
  </si>
  <si>
    <t>单位减少外债率</t>
  </si>
  <si>
    <t>33</t>
  </si>
  <si>
    <t>反映单位减少外债率</t>
  </si>
  <si>
    <t>债权人满意度</t>
  </si>
  <si>
    <t>反映服务对象满意度</t>
  </si>
  <si>
    <t>通过单位自有资金，核算单位开支，加强财政预算管理，加快推进预算管理一体化改革。</t>
  </si>
  <si>
    <t>采购质量合格率</t>
  </si>
  <si>
    <t>反映采购质量合格率</t>
  </si>
  <si>
    <t>相关补助发放及时性</t>
  </si>
  <si>
    <t>反映相关补助发放及时性</t>
  </si>
  <si>
    <t>300000</t>
  </si>
  <si>
    <t>自有资金成本控制</t>
  </si>
  <si>
    <t>补助人群生活改善情况</t>
  </si>
  <si>
    <t>显著</t>
  </si>
  <si>
    <t>反映补助人群生活改善情况</t>
  </si>
  <si>
    <t>可持续影响</t>
  </si>
  <si>
    <t>可持续影响年限</t>
  </si>
  <si>
    <t>年</t>
  </si>
  <si>
    <t>反映可持续影响年限</t>
  </si>
  <si>
    <t>反映收益对象满意度</t>
  </si>
  <si>
    <t>通过年内召开1次妇女代表大会，开展新任妇联主席培训，按照分级培训的原则，有计划地对村妇联干部进行培训使其熟悉情况开展工作，加强领导责任落实，圆满完成好年内各项妇联工作。</t>
  </si>
  <si>
    <t>召开妇女代表会议次数</t>
  </si>
  <si>
    <t>1.00</t>
  </si>
  <si>
    <t>反映召开妇女代表会议次数</t>
  </si>
  <si>
    <t>涉及行政村数量</t>
  </si>
  <si>
    <t>反映涉及行政村</t>
  </si>
  <si>
    <t>乡妇女代人数</t>
  </si>
  <si>
    <t>80</t>
  </si>
  <si>
    <t>反映乡妇女代人数</t>
  </si>
  <si>
    <t>召开妇女代表会及时性</t>
  </si>
  <si>
    <t>反映召开妇女代表会及时性</t>
  </si>
  <si>
    <t>5000</t>
  </si>
  <si>
    <t>反映妇联工作成本控制</t>
  </si>
  <si>
    <t>对妇联组织建设的保障效果</t>
  </si>
  <si>
    <t>反映有效保障妇联组织建设</t>
  </si>
  <si>
    <t>妇女满意度</t>
  </si>
  <si>
    <t>95%</t>
  </si>
  <si>
    <t>反映妇女满意度</t>
  </si>
  <si>
    <t>通过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为开创我县跨越发展新局面，进一步推动全县离退休干部党建工作高质量发展.</t>
  </si>
  <si>
    <t>涉及离退休干部党支部数量</t>
  </si>
  <si>
    <t>反映涉及离退休干部党支部</t>
  </si>
  <si>
    <t>加强新时代离退休干部党的建设</t>
  </si>
  <si>
    <t>加强</t>
  </si>
  <si>
    <t>反映加强新时代离退休干部党的建设</t>
  </si>
  <si>
    <t>开展理论培训及时性</t>
  </si>
  <si>
    <t>反映开展理论培训及时性</t>
  </si>
  <si>
    <t>1000</t>
  </si>
  <si>
    <t>反映离退休干部党支部党建工作经费成本控制</t>
  </si>
  <si>
    <t>为开创我县跨越发展新局面贡献智慧和力量效果</t>
  </si>
  <si>
    <t>反映为开创我县跨越发展新局面贡献智慧和力量</t>
  </si>
  <si>
    <t>通过定期提供信息和资料、召开政情通报会等方式，做好人大代表履职的服务保障工作，乡人大常务委员会和乡镇人大主席、副主席要依法联系好代表，组织代表活动的各项工作，为代表执行职务提供便利及有效的服务保障。</t>
  </si>
  <si>
    <t>在本乡镇组织开展人大活动</t>
  </si>
  <si>
    <t>反映组织开展人大活动次数</t>
  </si>
  <si>
    <t>通过定期提供信息和资料、召开政情通报会等方式，做好人大代表履职的服务保障工作，乡人大常委会和乡镇人大主席、副主席要依法联系好代表，组织代表活动的各项工作，为代表执行职务提供便利及有效的服务保障。</t>
  </si>
  <si>
    <t>涉及参加活动的行政村</t>
  </si>
  <si>
    <t>反映涉及参加活动的行政村</t>
  </si>
  <si>
    <t>乡人大代表数</t>
  </si>
  <si>
    <t>58</t>
  </si>
  <si>
    <t>反映乡人大代表数</t>
  </si>
  <si>
    <t>开展人大代表活动及时性</t>
  </si>
  <si>
    <t>反映开展人大代表活动时性</t>
  </si>
  <si>
    <t>46400</t>
  </si>
  <si>
    <t>反映人大代表活动成本控制</t>
  </si>
  <si>
    <t>反映我乡经济发展和民主法治建设成效</t>
  </si>
  <si>
    <t>开展征兵宣传活动2次，高质量完成武装工作，购买办公用品等，实现我乡预算年度内征兵工作圆满完成。</t>
  </si>
  <si>
    <t>开展征兵宣传活动次数</t>
  </si>
  <si>
    <t>次/年</t>
  </si>
  <si>
    <t>反映在乡组织开展征兵宣传活动次数</t>
  </si>
  <si>
    <t>涉及行政村数</t>
  </si>
  <si>
    <t>反映涉及行政村数</t>
  </si>
  <si>
    <t>征兵工作完成率</t>
  </si>
  <si>
    <t>反映征兵工作完成率</t>
  </si>
  <si>
    <t>开展征兵活动及时性</t>
  </si>
  <si>
    <t>反映开展征兵活动及时性</t>
  </si>
  <si>
    <t>反映武装工作经费成本控制</t>
  </si>
  <si>
    <t>完成征兵工作的效率</t>
  </si>
  <si>
    <t>反映年内我乡征兵工作任务效果</t>
  </si>
  <si>
    <t>预算06表</t>
  </si>
  <si>
    <t>政府性基金预算支出预算表</t>
  </si>
  <si>
    <t>单位名称：全部</t>
  </si>
  <si>
    <t>本年政府性基金预算支出</t>
  </si>
  <si>
    <t>备注：本单位此表无预算数据，故本表为空表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</si>
  <si>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</si>
  <si>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</si>
  <si>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</si>
  <si>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</si>
  <si>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</si>
  <si>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</si>
  <si>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</si>
  <si>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</si>
  <si>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</si>
  <si>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</si>
  <si>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公务用车油费</t>
  </si>
  <si>
    <t>车辆加油、添加燃料服务</t>
  </si>
  <si>
    <t>辆</t>
  </si>
  <si>
    <t>复印纸</t>
  </si>
  <si>
    <t>箱</t>
  </si>
  <si>
    <t>月</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</si>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</sst>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47">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8" fontId="7" fillId="0" borderId="7" xfId="54"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2"/>
    </xf>
    <xf numFmtId="0" fontId="12" fillId="0" borderId="10" xfId="0"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4" fillId="0" borderId="7" xfId="0" applyFont="1" applyBorder="1" applyAlignment="1">
      <alignment horizontal="left" vertical="center" wrapText="1"/>
      <protection locked="0"/>
    </xf>
    <xf numFmtId="0" fontId="4" fillId="0" borderId="7" xfId="0" applyFont="1" applyBorder="1" applyAlignment="1" applyProtection="1">
      <alignment horizontal="left" vertical="center" wrapText="1" indent="4"/>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0" fillId="0" borderId="0" xfId="0" applyFill="1" applyBorder="1">
      <alignment vertical="top"/>
      <protection locked="0"/>
    </xf>
    <xf numFmtId="0" fontId="8" fillId="0" borderId="0" xfId="0" applyFont="1" applyFill="1">
      <alignment vertical="top"/>
      <protection locked="0"/>
    </xf>
    <xf numFmtId="49" fontId="1" fillId="0" borderId="0" xfId="0" applyNumberFormat="1" applyFont="1" applyFill="1" applyAlignment="1">
      <protection locked="0"/>
    </xf>
    <xf numFmtId="0" fontId="1" fillId="0" borderId="0" xfId="0" applyFont="1" applyFill="1" applyAlignment="1">
      <protection locked="0"/>
    </xf>
    <xf numFmtId="0" fontId="2" fillId="0" borderId="0" xfId="0" applyFont="1" applyFill="1" applyAlignment="1">
      <alignment horizontal="center" vertical="center"/>
      <protection locked="0"/>
    </xf>
    <xf numFmtId="0" fontId="3" fillId="0" borderId="0" xfId="0" applyFont="1" applyFill="1" applyAlignment="1">
      <alignment horizontal="center" vertical="center"/>
      <protection locked="0"/>
    </xf>
    <xf numFmtId="0" fontId="4" fillId="0" borderId="0" xfId="0" applyFont="1" applyFill="1" applyAlignment="1">
      <alignment horizontal="left" vertical="center"/>
      <protection locked="0"/>
    </xf>
    <xf numFmtId="0" fontId="5" fillId="0" borderId="0" xfId="0" applyFont="1" applyFill="1" applyAlignment="1">
      <alignment horizontal="left" vertical="center"/>
      <protection locked="0"/>
    </xf>
    <xf numFmtId="0" fontId="5" fillId="0" borderId="0" xfId="0" applyFont="1" applyFill="1" applyAlignment="1">
      <protection locked="0"/>
    </xf>
    <xf numFmtId="0" fontId="5" fillId="0" borderId="1" xfId="0" applyFont="1" applyFill="1" applyBorder="1" applyAlignment="1">
      <alignment horizontal="center" vertical="center" wrapText="1"/>
      <protection locked="0"/>
    </xf>
    <xf numFmtId="0" fontId="5" fillId="0" borderId="2" xfId="0" applyFont="1" applyFill="1" applyBorder="1" applyAlignment="1">
      <alignment horizontal="center" vertical="center"/>
      <protection locked="0"/>
    </xf>
    <xf numFmtId="0" fontId="5" fillId="0" borderId="5" xfId="0" applyFont="1" applyFill="1" applyBorder="1" applyAlignment="1">
      <alignment horizontal="center" vertical="center" wrapText="1"/>
      <protection locked="0"/>
    </xf>
    <xf numFmtId="0" fontId="5" fillId="0" borderId="5" xfId="0" applyFont="1" applyFill="1" applyBorder="1" applyAlignment="1">
      <alignment horizontal="center" vertical="center"/>
      <protection locked="0"/>
    </xf>
    <xf numFmtId="0" fontId="5" fillId="0" borderId="1" xfId="0" applyFont="1" applyFill="1" applyBorder="1" applyAlignment="1">
      <alignment horizontal="center" vertical="center"/>
      <protection locked="0"/>
    </xf>
    <xf numFmtId="0" fontId="5" fillId="0" borderId="5" xfId="0" applyFont="1" applyFill="1" applyBorder="1" applyAlignment="1" applyProtection="1">
      <alignment horizontal="center" vertical="center"/>
    </xf>
    <xf numFmtId="0" fontId="5" fillId="0" borderId="6" xfId="0" applyFont="1" applyFill="1" applyBorder="1" applyAlignment="1">
      <alignment horizontal="center" vertical="center"/>
      <protection locked="0"/>
    </xf>
    <xf numFmtId="3" fontId="6" fillId="0" borderId="7" xfId="0" applyNumberFormat="1" applyFont="1" applyFill="1" applyBorder="1" applyAlignment="1">
      <alignment horizontal="center" vertical="center"/>
      <protection locked="0"/>
    </xf>
    <xf numFmtId="0" fontId="7" fillId="0" borderId="7" xfId="0" applyFont="1" applyFill="1" applyBorder="1" applyAlignment="1" applyProtection="1">
      <alignment horizontal="left" vertical="center"/>
    </xf>
    <xf numFmtId="178" fontId="7" fillId="0" borderId="7" xfId="54" applyFill="1" applyProtection="1">
      <alignment horizontal="right" vertical="center"/>
      <protection locked="0"/>
    </xf>
    <xf numFmtId="0" fontId="7" fillId="0" borderId="7" xfId="0" applyFont="1" applyFill="1" applyBorder="1" applyAlignment="1" applyProtection="1">
      <alignment horizontal="left" vertical="center" indent="1"/>
    </xf>
    <xf numFmtId="0" fontId="7" fillId="0" borderId="7" xfId="0" applyFont="1" applyFill="1" applyBorder="1" applyAlignment="1">
      <alignment horizontal="left" vertical="center" wrapText="1"/>
      <protection locked="0"/>
    </xf>
    <xf numFmtId="49" fontId="7" fillId="0" borderId="7" xfId="53" applyFill="1" applyProtection="1">
      <alignment horizontal="left" vertical="center" wrapText="1"/>
      <protection locked="0"/>
    </xf>
    <xf numFmtId="0" fontId="1" fillId="0" borderId="0" xfId="0" applyFont="1" applyFill="1" applyAlignment="1" applyProtection="1"/>
    <xf numFmtId="0" fontId="3" fillId="0" borderId="0" xfId="0" applyFont="1" applyFill="1" applyAlignment="1" applyProtection="1">
      <alignment horizontal="center" vertical="center"/>
    </xf>
    <xf numFmtId="0" fontId="5" fillId="0" borderId="0" xfId="0" applyFont="1" applyFill="1" applyAlignment="1" applyProtection="1"/>
    <xf numFmtId="0" fontId="5" fillId="0" borderId="3" xfId="0" applyFont="1" applyFill="1" applyBorder="1" applyAlignment="1">
      <alignment horizontal="center" vertical="center"/>
      <protection locked="0"/>
    </xf>
    <xf numFmtId="0" fontId="5" fillId="0" borderId="3" xfId="0" applyFont="1" applyFill="1" applyBorder="1" applyAlignment="1" applyProtection="1">
      <alignment horizontal="center" vertical="center"/>
    </xf>
    <xf numFmtId="0" fontId="5" fillId="0" borderId="4" xfId="0" applyFont="1" applyFill="1" applyBorder="1" applyAlignment="1">
      <alignment horizontal="center" vertical="center"/>
      <protection locked="0"/>
    </xf>
    <xf numFmtId="0" fontId="5" fillId="0" borderId="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2" xfId="0" applyFont="1" applyFill="1" applyBorder="1" applyAlignment="1">
      <alignment horizontal="center" vertical="center" wrapText="1"/>
      <protection locked="0"/>
    </xf>
    <xf numFmtId="0" fontId="5" fillId="0" borderId="7" xfId="0" applyFont="1" applyFill="1" applyBorder="1" applyAlignment="1">
      <alignment horizontal="center" vertical="center" wrapText="1"/>
      <protection locked="0"/>
    </xf>
    <xf numFmtId="0" fontId="5" fillId="0" borderId="6" xfId="0" applyFont="1" applyFill="1" applyBorder="1" applyAlignment="1">
      <alignment horizontal="center" vertical="center" wrapText="1"/>
      <protection locked="0"/>
    </xf>
    <xf numFmtId="0" fontId="4" fillId="0" borderId="0" xfId="0" applyFont="1" applyFill="1" applyAlignment="1">
      <alignment horizontal="right" vertical="center"/>
      <protection locked="0"/>
    </xf>
    <xf numFmtId="0" fontId="5" fillId="0" borderId="3" xfId="0" applyFont="1" applyFill="1" applyBorder="1" applyAlignment="1">
      <alignment horizontal="center" vertical="center" wrapText="1"/>
      <protection locked="0"/>
    </xf>
    <xf numFmtId="0" fontId="5" fillId="0" borderId="4" xfId="0" applyFont="1" applyFill="1" applyBorder="1" applyAlignment="1">
      <alignment horizontal="center" vertical="center" wrapText="1"/>
      <protection locked="0"/>
    </xf>
    <xf numFmtId="0" fontId="7" fillId="0" borderId="7" xfId="0" applyFont="1" applyFill="1" applyBorder="1" applyAlignment="1">
      <alignment horizontal="center" vertical="center" wrapText="1"/>
      <protection locked="0"/>
    </xf>
    <xf numFmtId="0" fontId="15" fillId="0" borderId="0" xfId="0" applyFont="1" applyAlignment="1" applyProtection="1">
      <alignment horizontal="center"/>
    </xf>
    <xf numFmtId="0" fontId="15" fillId="0" borderId="0" xfId="0" applyFont="1" applyAlignment="1" applyProtection="1">
      <alignment horizontal="center" wrapText="1"/>
    </xf>
    <xf numFmtId="0" fontId="15" fillId="0" borderId="0" xfId="0" applyFont="1" applyAlignment="1" applyProtection="1">
      <alignment wrapText="1"/>
    </xf>
    <xf numFmtId="0" fontId="16" fillId="0" borderId="0" xfId="0" applyAlignment="1" applyProtection="1">
      <alignment horizontal="right" vertical="center" wrapText="1"/>
    </xf>
    <xf numFmtId="0" fontId="2" fillId="0" borderId="0" xfId="0" applyFont="1" applyAlignment="1">
      <alignment horizontal="center" vertical="center"/>
      <protection locked="0"/>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9"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8" fontId="16" fillId="0" borderId="7" xfId="54" applyFont="1">
      <alignment horizontal="right" vertical="center"/>
    </xf>
    <xf numFmtId="178" fontId="16" fillId="0" borderId="7" xfId="54"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2" xfId="0" applyFont="1" applyBorder="1" applyAlignment="1">
      <alignment horizontal="center" vertical="center"/>
      <protection locked="0"/>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8"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8" fontId="22" fillId="0" borderId="7" xfId="54"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5" fillId="0" borderId="4" xfId="0" applyFont="1" applyBorder="1" applyAlignment="1">
      <alignment horizontal="center" vertical="center" wrapText="1"/>
      <protection locked="0"/>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4"/>
    </xf>
    <xf numFmtId="0" fontId="4"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13" workbookViewId="0">
      <selection activeCell="B7" sqref="B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3" t="s">
        <v>0</v>
      </c>
    </row>
    <row r="2" ht="36" customHeight="1" spans="1:4">
      <c r="A2" s="4" t="str">
        <f>"2025"&amp;"年部门财务收支预算总表"</f>
        <v>2025年部门财务收支预算总表</v>
      </c>
      <c r="B2" s="237"/>
      <c r="C2" s="237"/>
      <c r="D2" s="237"/>
    </row>
    <row r="3" ht="18.75" customHeight="1" spans="1:4">
      <c r="A3" s="35" t="str">
        <f>"单位名称："&amp;"沧源佤族自治县勐角乡"</f>
        <v>单位名称：沧源佤族自治县勐角乡</v>
      </c>
      <c r="B3" s="238"/>
      <c r="C3" s="238"/>
      <c r="D3" s="33"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201" t="s">
        <v>6</v>
      </c>
      <c r="B7" s="23">
        <v>17092162.56</v>
      </c>
      <c r="C7" s="201" t="s">
        <v>7</v>
      </c>
      <c r="D7" s="23">
        <v>4830353.13</v>
      </c>
    </row>
    <row r="8" ht="18.75" customHeight="1" spans="1:4">
      <c r="A8" s="201" t="s">
        <v>8</v>
      </c>
      <c r="B8" s="23"/>
      <c r="C8" s="201" t="s">
        <v>9</v>
      </c>
      <c r="D8" s="23"/>
    </row>
    <row r="9" ht="18.75" customHeight="1" spans="1:4">
      <c r="A9" s="201" t="s">
        <v>10</v>
      </c>
      <c r="B9" s="23"/>
      <c r="C9" s="201" t="s">
        <v>11</v>
      </c>
      <c r="D9" s="23">
        <v>1000</v>
      </c>
    </row>
    <row r="10" ht="18.75" customHeight="1" spans="1:4">
      <c r="A10" s="201" t="s">
        <v>12</v>
      </c>
      <c r="B10" s="23"/>
      <c r="C10" s="201" t="s">
        <v>13</v>
      </c>
      <c r="D10" s="23"/>
    </row>
    <row r="11" ht="18.75" customHeight="1" spans="1:4">
      <c r="A11" s="21" t="s">
        <v>14</v>
      </c>
      <c r="B11" s="23">
        <v>300000</v>
      </c>
      <c r="C11" s="239" t="s">
        <v>15</v>
      </c>
      <c r="D11" s="23"/>
    </row>
    <row r="12" ht="18.75" customHeight="1" spans="1:4">
      <c r="A12" s="240" t="s">
        <v>16</v>
      </c>
      <c r="B12" s="23"/>
      <c r="C12" s="241" t="s">
        <v>17</v>
      </c>
      <c r="D12" s="23"/>
    </row>
    <row r="13" ht="18.75" customHeight="1" spans="1:4">
      <c r="A13" s="240" t="s">
        <v>18</v>
      </c>
      <c r="B13" s="23"/>
      <c r="C13" s="241" t="s">
        <v>19</v>
      </c>
      <c r="D13" s="23"/>
    </row>
    <row r="14" ht="18.75" customHeight="1" spans="1:4">
      <c r="A14" s="240" t="s">
        <v>20</v>
      </c>
      <c r="B14" s="23"/>
      <c r="C14" s="241" t="s">
        <v>21</v>
      </c>
      <c r="D14" s="23">
        <v>2999968.21</v>
      </c>
    </row>
    <row r="15" ht="18.75" customHeight="1" spans="1:4">
      <c r="A15" s="240" t="s">
        <v>22</v>
      </c>
      <c r="B15" s="23"/>
      <c r="C15" s="241" t="s">
        <v>23</v>
      </c>
      <c r="D15" s="23">
        <v>422888.85</v>
      </c>
    </row>
    <row r="16" ht="18.75" customHeight="1" spans="1:4">
      <c r="A16" s="240" t="s">
        <v>24</v>
      </c>
      <c r="B16" s="23">
        <v>300000</v>
      </c>
      <c r="C16" s="240" t="s">
        <v>25</v>
      </c>
      <c r="D16" s="23"/>
    </row>
    <row r="17" ht="18.75" customHeight="1" spans="1:4">
      <c r="A17" s="240" t="s">
        <v>26</v>
      </c>
      <c r="B17" s="23"/>
      <c r="C17" s="240" t="s">
        <v>27</v>
      </c>
      <c r="D17" s="23"/>
    </row>
    <row r="18" ht="18.75" customHeight="1" spans="1:4">
      <c r="A18" s="242" t="s">
        <v>26</v>
      </c>
      <c r="B18" s="23"/>
      <c r="C18" s="241" t="s">
        <v>28</v>
      </c>
      <c r="D18" s="23">
        <v>8427642.25</v>
      </c>
    </row>
    <row r="19" ht="18.75" customHeight="1" spans="1:4">
      <c r="A19" s="242" t="s">
        <v>26</v>
      </c>
      <c r="B19" s="23"/>
      <c r="C19" s="241" t="s">
        <v>29</v>
      </c>
      <c r="D19" s="23"/>
    </row>
    <row r="20" ht="18.75" customHeight="1" spans="1:4">
      <c r="A20" s="242" t="s">
        <v>26</v>
      </c>
      <c r="B20" s="23"/>
      <c r="C20" s="241" t="s">
        <v>30</v>
      </c>
      <c r="D20" s="23"/>
    </row>
    <row r="21" ht="18.75" customHeight="1" spans="1:4">
      <c r="A21" s="242" t="s">
        <v>26</v>
      </c>
      <c r="B21" s="23"/>
      <c r="C21" s="241" t="s">
        <v>31</v>
      </c>
      <c r="D21" s="23"/>
    </row>
    <row r="22" ht="18.75" customHeight="1" spans="1:4">
      <c r="A22" s="242" t="s">
        <v>26</v>
      </c>
      <c r="B22" s="23"/>
      <c r="C22" s="241" t="s">
        <v>32</v>
      </c>
      <c r="D22" s="23"/>
    </row>
    <row r="23" ht="18.75" customHeight="1" spans="1:4">
      <c r="A23" s="242" t="s">
        <v>26</v>
      </c>
      <c r="B23" s="23"/>
      <c r="C23" s="241" t="s">
        <v>33</v>
      </c>
      <c r="D23" s="23"/>
    </row>
    <row r="24" ht="18.75" customHeight="1" spans="1:4">
      <c r="A24" s="242" t="s">
        <v>26</v>
      </c>
      <c r="B24" s="23"/>
      <c r="C24" s="241" t="s">
        <v>34</v>
      </c>
      <c r="D24" s="23"/>
    </row>
    <row r="25" ht="18.75" customHeight="1" spans="1:4">
      <c r="A25" s="242" t="s">
        <v>26</v>
      </c>
      <c r="B25" s="23"/>
      <c r="C25" s="241" t="s">
        <v>35</v>
      </c>
      <c r="D25" s="23">
        <v>710310.12</v>
      </c>
    </row>
    <row r="26" ht="18.75" customHeight="1" spans="1:4">
      <c r="A26" s="242" t="s">
        <v>26</v>
      </c>
      <c r="B26" s="23"/>
      <c r="C26" s="241" t="s">
        <v>36</v>
      </c>
      <c r="D26" s="23"/>
    </row>
    <row r="27" ht="18.75" customHeight="1" spans="1:4">
      <c r="A27" s="242" t="s">
        <v>26</v>
      </c>
      <c r="B27" s="23"/>
      <c r="C27" s="241" t="s">
        <v>37</v>
      </c>
      <c r="D27" s="23"/>
    </row>
    <row r="28" ht="18.75" customHeight="1" spans="1:4">
      <c r="A28" s="242" t="s">
        <v>26</v>
      </c>
      <c r="B28" s="23"/>
      <c r="C28" s="241" t="s">
        <v>38</v>
      </c>
      <c r="D28" s="23"/>
    </row>
    <row r="29" ht="18.75" customHeight="1" spans="1:4">
      <c r="A29" s="242" t="s">
        <v>26</v>
      </c>
      <c r="B29" s="23"/>
      <c r="C29" s="241" t="s">
        <v>39</v>
      </c>
      <c r="D29" s="23"/>
    </row>
    <row r="30" ht="18.75" customHeight="1" spans="1:4">
      <c r="A30" s="243" t="s">
        <v>26</v>
      </c>
      <c r="B30" s="23"/>
      <c r="C30" s="240" t="s">
        <v>40</v>
      </c>
      <c r="D30" s="23"/>
    </row>
    <row r="31" ht="18.75" customHeight="1" spans="1:4">
      <c r="A31" s="243" t="s">
        <v>26</v>
      </c>
      <c r="B31" s="23"/>
      <c r="C31" s="240" t="s">
        <v>41</v>
      </c>
      <c r="D31" s="23"/>
    </row>
    <row r="32" ht="18.75" customHeight="1" spans="1:4">
      <c r="A32" s="243" t="s">
        <v>26</v>
      </c>
      <c r="B32" s="23"/>
      <c r="C32" s="240" t="s">
        <v>42</v>
      </c>
      <c r="D32" s="23"/>
    </row>
    <row r="33" ht="18.75" customHeight="1" spans="1:4">
      <c r="A33" s="244"/>
      <c r="B33" s="202"/>
      <c r="C33" s="240" t="s">
        <v>43</v>
      </c>
      <c r="D33" s="200"/>
    </row>
    <row r="34" ht="18.75" customHeight="1" spans="1:4">
      <c r="A34" s="244" t="s">
        <v>44</v>
      </c>
      <c r="B34" s="202">
        <f>SUM(B7:B11)</f>
        <v>17392162.56</v>
      </c>
      <c r="C34" s="197" t="s">
        <v>45</v>
      </c>
      <c r="D34" s="202">
        <v>17392162.56</v>
      </c>
    </row>
    <row r="35" ht="18.75" customHeight="1" spans="1:4">
      <c r="A35" s="245" t="s">
        <v>46</v>
      </c>
      <c r="B35" s="23"/>
      <c r="C35" s="201" t="s">
        <v>47</v>
      </c>
      <c r="D35" s="23"/>
    </row>
    <row r="36" ht="18.75" customHeight="1" spans="1:4">
      <c r="A36" s="245" t="s">
        <v>48</v>
      </c>
      <c r="B36" s="23"/>
      <c r="C36" s="201" t="s">
        <v>48</v>
      </c>
      <c r="D36" s="23"/>
    </row>
    <row r="37" ht="18.75" customHeight="1" spans="1:4">
      <c r="A37" s="245" t="s">
        <v>49</v>
      </c>
      <c r="B37" s="23">
        <f>B35-B36</f>
        <v>0</v>
      </c>
      <c r="C37" s="201" t="s">
        <v>50</v>
      </c>
      <c r="D37" s="23"/>
    </row>
    <row r="38" ht="18.75" customHeight="1" spans="1:4">
      <c r="A38" s="246" t="s">
        <v>51</v>
      </c>
      <c r="B38" s="202">
        <f t="shared" ref="B38:D38" si="1">B34+B35</f>
        <v>17392162.56</v>
      </c>
      <c r="C38" s="197" t="s">
        <v>52</v>
      </c>
      <c r="D38" s="202">
        <f t="shared" si="1"/>
        <v>17392162.56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2" sqref="A2:F2"/>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9">
        <v>1</v>
      </c>
      <c r="B1" s="100">
        <v>0</v>
      </c>
      <c r="C1" s="99">
        <v>1</v>
      </c>
      <c r="D1" s="101"/>
      <c r="E1" s="101"/>
      <c r="F1" s="33" t="s">
        <v>487</v>
      </c>
    </row>
    <row r="2" ht="36.75" customHeight="1" spans="1:6">
      <c r="A2" s="102" t="str">
        <f>"2025"&amp;"年部门政府性基金预算支出预算表"</f>
        <v>2025年部门政府性基金预算支出预算表</v>
      </c>
      <c r="B2" s="103" t="s">
        <v>488</v>
      </c>
      <c r="C2" s="104"/>
      <c r="D2" s="105"/>
      <c r="E2" s="105"/>
      <c r="F2" s="105"/>
    </row>
    <row r="3" ht="18.75" customHeight="1" spans="1:6">
      <c r="A3" s="6" t="str">
        <f>"单位名称："&amp;"沧源佤族自治县勐角乡"</f>
        <v>单位名称：沧源佤族自治县勐角乡</v>
      </c>
      <c r="B3" s="6" t="s">
        <v>489</v>
      </c>
      <c r="C3" s="99"/>
      <c r="D3" s="101"/>
      <c r="E3" s="101"/>
      <c r="F3" s="33" t="s">
        <v>1</v>
      </c>
    </row>
    <row r="4" ht="18.75" customHeight="1" spans="1:6">
      <c r="A4" s="106" t="s">
        <v>228</v>
      </c>
      <c r="B4" s="107" t="s">
        <v>73</v>
      </c>
      <c r="C4" s="108" t="s">
        <v>74</v>
      </c>
      <c r="D4" s="12" t="s">
        <v>490</v>
      </c>
      <c r="E4" s="12"/>
      <c r="F4" s="13"/>
    </row>
    <row r="5" ht="18.75" customHeight="1" spans="1:6">
      <c r="A5" s="109"/>
      <c r="B5" s="110"/>
      <c r="C5" s="111"/>
      <c r="D5" s="92" t="s">
        <v>56</v>
      </c>
      <c r="E5" s="92" t="s">
        <v>75</v>
      </c>
      <c r="F5" s="92" t="s">
        <v>76</v>
      </c>
    </row>
    <row r="6" ht="18.75" customHeight="1" spans="1:6">
      <c r="A6" s="112">
        <v>1</v>
      </c>
      <c r="B6" s="113" t="s">
        <v>209</v>
      </c>
      <c r="C6" s="114">
        <v>3</v>
      </c>
      <c r="D6" s="115">
        <v>4</v>
      </c>
      <c r="E6" s="115">
        <v>5</v>
      </c>
      <c r="F6" s="115">
        <v>6</v>
      </c>
    </row>
    <row r="7" ht="18.75" customHeight="1" spans="1:6">
      <c r="A7" s="116"/>
      <c r="B7" s="80"/>
      <c r="C7" s="80"/>
      <c r="D7" s="23"/>
      <c r="E7" s="23"/>
      <c r="F7" s="23"/>
    </row>
    <row r="8" ht="18.75" customHeight="1" spans="1:6">
      <c r="A8" s="116"/>
      <c r="B8" s="80"/>
      <c r="C8" s="80"/>
      <c r="D8" s="23"/>
      <c r="E8" s="23"/>
      <c r="F8" s="23"/>
    </row>
    <row r="9" ht="18.75" customHeight="1" spans="1:6">
      <c r="A9" s="117" t="s">
        <v>56</v>
      </c>
      <c r="B9" s="118"/>
      <c r="C9" s="26"/>
      <c r="D9" s="23"/>
      <c r="E9" s="23"/>
      <c r="F9" s="23"/>
    </row>
    <row r="10" customHeight="1" spans="1:1">
      <c r="A10" t="s">
        <v>491</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Zeros="0" workbookViewId="0">
      <selection activeCell="A12" sqref="A1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2"/>
      <c r="P1" s="32"/>
      <c r="Q1" s="33" t="s">
        <v>492</v>
      </c>
    </row>
    <row r="2" ht="35.25" customHeight="1" spans="1:17">
      <c r="A2" s="34" t="str">
        <f>"2025"&amp;"年部门政府采购预算表"</f>
        <v>2025年部门政府采购预算表</v>
      </c>
      <c r="B2" s="5"/>
      <c r="C2" s="5"/>
      <c r="D2" s="5"/>
      <c r="E2" s="5"/>
      <c r="F2" s="5"/>
      <c r="G2" s="5"/>
      <c r="H2" s="5"/>
      <c r="I2" s="5"/>
      <c r="J2" s="5"/>
      <c r="K2" s="67"/>
      <c r="L2" s="5"/>
      <c r="M2" s="5"/>
      <c r="N2" s="5"/>
      <c r="O2" s="67"/>
      <c r="P2" s="67"/>
      <c r="Q2" s="5"/>
    </row>
    <row r="3" ht="18.75" customHeight="1" spans="1:17">
      <c r="A3" s="35" t="str">
        <f>"单位名称："&amp;"沧源佤族自治县勐角乡"</f>
        <v>单位名称：沧源佤族自治县勐角乡</v>
      </c>
      <c r="B3" s="8"/>
      <c r="C3" s="8"/>
      <c r="D3" s="8"/>
      <c r="E3" s="8"/>
      <c r="F3" s="8"/>
      <c r="G3" s="8"/>
      <c r="H3" s="8"/>
      <c r="I3" s="8"/>
      <c r="J3" s="8"/>
      <c r="O3" s="85"/>
      <c r="P3" s="85"/>
      <c r="Q3" s="33" t="s">
        <v>215</v>
      </c>
    </row>
    <row r="4" ht="18.75" customHeight="1" spans="1:17">
      <c r="A4" s="10" t="s">
        <v>493</v>
      </c>
      <c r="B4" s="70" t="s">
        <v>494</v>
      </c>
      <c r="C4" s="70" t="s">
        <v>495</v>
      </c>
      <c r="D4" s="70" t="s">
        <v>496</v>
      </c>
      <c r="E4" s="70" t="s">
        <v>497</v>
      </c>
      <c r="F4" s="70" t="s">
        <v>498</v>
      </c>
      <c r="G4" s="39" t="s">
        <v>235</v>
      </c>
      <c r="H4" s="39"/>
      <c r="I4" s="39"/>
      <c r="J4" s="39"/>
      <c r="K4" s="72"/>
      <c r="L4" s="39"/>
      <c r="M4" s="39"/>
      <c r="N4" s="39"/>
      <c r="O4" s="87"/>
      <c r="P4" s="72"/>
      <c r="Q4" s="40"/>
    </row>
    <row r="5" ht="18.75" customHeight="1" spans="1:17">
      <c r="A5" s="15"/>
      <c r="B5" s="73"/>
      <c r="C5" s="73"/>
      <c r="D5" s="73"/>
      <c r="E5" s="73"/>
      <c r="F5" s="73"/>
      <c r="G5" s="73" t="s">
        <v>56</v>
      </c>
      <c r="H5" s="73" t="s">
        <v>59</v>
      </c>
      <c r="I5" s="73" t="s">
        <v>499</v>
      </c>
      <c r="J5" s="73" t="s">
        <v>500</v>
      </c>
      <c r="K5" s="96" t="s">
        <v>501</v>
      </c>
      <c r="L5" s="88" t="s">
        <v>78</v>
      </c>
      <c r="M5" s="88"/>
      <c r="N5" s="88"/>
      <c r="O5" s="97"/>
      <c r="P5" s="98"/>
      <c r="Q5" s="75"/>
    </row>
    <row r="6" ht="27" customHeight="1" spans="1:17">
      <c r="A6" s="17"/>
      <c r="B6" s="75"/>
      <c r="C6" s="75"/>
      <c r="D6" s="75"/>
      <c r="E6" s="75"/>
      <c r="F6" s="75"/>
      <c r="G6" s="75"/>
      <c r="H6" s="75" t="s">
        <v>58</v>
      </c>
      <c r="I6" s="75"/>
      <c r="J6" s="75"/>
      <c r="K6" s="76"/>
      <c r="L6" s="75" t="s">
        <v>58</v>
      </c>
      <c r="M6" s="75" t="s">
        <v>65</v>
      </c>
      <c r="N6" s="75" t="s">
        <v>243</v>
      </c>
      <c r="O6" s="91" t="s">
        <v>67</v>
      </c>
      <c r="P6" s="76" t="s">
        <v>68</v>
      </c>
      <c r="Q6" s="75" t="s">
        <v>69</v>
      </c>
    </row>
    <row r="7" ht="18.75" customHeight="1" spans="1:17">
      <c r="A7" s="29">
        <v>1</v>
      </c>
      <c r="B7" s="92">
        <v>2</v>
      </c>
      <c r="C7" s="92">
        <v>3</v>
      </c>
      <c r="D7" s="29">
        <v>4</v>
      </c>
      <c r="E7" s="92">
        <v>5</v>
      </c>
      <c r="F7" s="92">
        <v>6</v>
      </c>
      <c r="G7" s="29">
        <v>7</v>
      </c>
      <c r="H7" s="92">
        <v>8</v>
      </c>
      <c r="I7" s="92">
        <v>9</v>
      </c>
      <c r="J7" s="29">
        <v>10</v>
      </c>
      <c r="K7" s="92">
        <v>11</v>
      </c>
      <c r="L7" s="92">
        <v>12</v>
      </c>
      <c r="M7" s="29">
        <v>13</v>
      </c>
      <c r="N7" s="92">
        <v>14</v>
      </c>
      <c r="O7" s="92">
        <v>15</v>
      </c>
      <c r="P7" s="29">
        <v>16</v>
      </c>
      <c r="Q7" s="92">
        <v>17</v>
      </c>
    </row>
    <row r="8" ht="18.75" customHeight="1" spans="1:17">
      <c r="A8" s="78" t="s">
        <v>245</v>
      </c>
      <c r="B8" s="79"/>
      <c r="C8" s="79"/>
      <c r="D8" s="79"/>
      <c r="E8" s="93"/>
      <c r="F8" s="23">
        <v>78000</v>
      </c>
      <c r="G8" s="23">
        <v>78000</v>
      </c>
      <c r="H8" s="23">
        <v>78000</v>
      </c>
      <c r="I8" s="23"/>
      <c r="J8" s="23"/>
      <c r="K8" s="23"/>
      <c r="L8" s="23"/>
      <c r="M8" s="23"/>
      <c r="N8" s="23"/>
      <c r="O8" s="23"/>
      <c r="P8" s="23"/>
      <c r="Q8" s="23"/>
    </row>
    <row r="9" ht="18.75" customHeight="1" spans="1:17">
      <c r="A9" s="94" t="s">
        <v>71</v>
      </c>
      <c r="B9" s="79"/>
      <c r="C9" s="79"/>
      <c r="D9" s="79"/>
      <c r="E9" s="93"/>
      <c r="F9" s="23">
        <v>78000</v>
      </c>
      <c r="G9" s="23">
        <v>78000</v>
      </c>
      <c r="H9" s="23">
        <v>78000</v>
      </c>
      <c r="I9" s="23"/>
      <c r="J9" s="23"/>
      <c r="K9" s="23"/>
      <c r="L9" s="23"/>
      <c r="M9" s="23"/>
      <c r="N9" s="23"/>
      <c r="O9" s="23"/>
      <c r="P9" s="23"/>
      <c r="Q9" s="23"/>
    </row>
    <row r="10" ht="18.75" customHeight="1" spans="1:17">
      <c r="A10" s="251" t="s">
        <v>289</v>
      </c>
      <c r="B10" s="79" t="s">
        <v>502</v>
      </c>
      <c r="C10" s="79" t="s">
        <v>503</v>
      </c>
      <c r="D10" s="79" t="s">
        <v>504</v>
      </c>
      <c r="E10" s="93">
        <v>2</v>
      </c>
      <c r="F10" s="23">
        <v>34000</v>
      </c>
      <c r="G10" s="23">
        <v>34000</v>
      </c>
      <c r="H10" s="23">
        <v>34000</v>
      </c>
      <c r="I10" s="23"/>
      <c r="J10" s="23"/>
      <c r="K10" s="23"/>
      <c r="L10" s="23"/>
      <c r="M10" s="23"/>
      <c r="N10" s="23"/>
      <c r="O10" s="23"/>
      <c r="P10" s="23"/>
      <c r="Q10" s="23"/>
    </row>
    <row r="11" ht="18.75" customHeight="1" spans="1:17">
      <c r="A11" s="251" t="s">
        <v>334</v>
      </c>
      <c r="B11" s="79" t="s">
        <v>505</v>
      </c>
      <c r="C11" s="79" t="s">
        <v>505</v>
      </c>
      <c r="D11" s="79" t="s">
        <v>506</v>
      </c>
      <c r="E11" s="93">
        <v>100</v>
      </c>
      <c r="F11" s="23">
        <v>18000</v>
      </c>
      <c r="G11" s="23">
        <v>18000</v>
      </c>
      <c r="H11" s="23">
        <v>18000</v>
      </c>
      <c r="I11" s="23"/>
      <c r="J11" s="23"/>
      <c r="K11" s="23"/>
      <c r="L11" s="23"/>
      <c r="M11" s="23"/>
      <c r="N11" s="23"/>
      <c r="O11" s="23"/>
      <c r="P11" s="23"/>
      <c r="Q11" s="23"/>
    </row>
    <row r="12" ht="18.75" customHeight="1" spans="1:17">
      <c r="A12" s="251" t="s">
        <v>287</v>
      </c>
      <c r="B12" s="79" t="s">
        <v>502</v>
      </c>
      <c r="C12" s="79" t="s">
        <v>503</v>
      </c>
      <c r="D12" s="79" t="s">
        <v>507</v>
      </c>
      <c r="E12" s="93">
        <v>5</v>
      </c>
      <c r="F12" s="23">
        <v>26000</v>
      </c>
      <c r="G12" s="23">
        <v>26000</v>
      </c>
      <c r="H12" s="23">
        <v>26000</v>
      </c>
      <c r="I12" s="23"/>
      <c r="J12" s="23"/>
      <c r="K12" s="23"/>
      <c r="L12" s="23"/>
      <c r="M12" s="23"/>
      <c r="N12" s="23"/>
      <c r="O12" s="23"/>
      <c r="P12" s="23"/>
      <c r="Q12" s="23"/>
    </row>
    <row r="13" ht="18.75" customHeight="1" spans="1:17">
      <c r="A13" s="81" t="s">
        <v>56</v>
      </c>
      <c r="B13" s="26"/>
      <c r="C13" s="26"/>
      <c r="D13" s="26"/>
      <c r="E13" s="26"/>
      <c r="F13" s="23">
        <v>78000</v>
      </c>
      <c r="G13" s="23">
        <v>78000</v>
      </c>
      <c r="H13" s="23">
        <v>78000</v>
      </c>
      <c r="I13" s="23"/>
      <c r="J13" s="23"/>
      <c r="K13" s="23"/>
      <c r="L13" s="23"/>
      <c r="M13" s="23"/>
      <c r="N13" s="23"/>
      <c r="O13" s="23"/>
      <c r="P13" s="23"/>
      <c r="Q13" s="23"/>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C15" sqref="C15"/>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3"/>
      <c r="B1" s="63"/>
      <c r="C1" s="64"/>
      <c r="D1" s="63"/>
      <c r="E1" s="63"/>
      <c r="F1" s="63"/>
      <c r="G1" s="63"/>
      <c r="H1" s="65"/>
      <c r="I1" s="58"/>
      <c r="J1" s="58"/>
      <c r="K1" s="58"/>
      <c r="L1" s="32"/>
      <c r="M1" s="83"/>
      <c r="N1" s="84" t="s">
        <v>508</v>
      </c>
    </row>
    <row r="2" ht="34.5" customHeight="1" spans="1:14">
      <c r="A2" s="34" t="str">
        <f>"2025"&amp;"年部门政府购买服务预算表"</f>
        <v>2025年部门政府购买服务预算表</v>
      </c>
      <c r="B2" s="66"/>
      <c r="C2" s="67"/>
      <c r="D2" s="66"/>
      <c r="E2" s="66"/>
      <c r="F2" s="66"/>
      <c r="G2" s="66"/>
      <c r="H2" s="68"/>
      <c r="I2" s="66"/>
      <c r="J2" s="66"/>
      <c r="K2" s="66"/>
      <c r="L2" s="67"/>
      <c r="M2" s="68"/>
      <c r="N2" s="66"/>
    </row>
    <row r="3" ht="18.75" customHeight="1" spans="1:14">
      <c r="A3" s="55" t="str">
        <f>"单位名称："&amp;"沧源佤族自治县勐角乡"</f>
        <v>单位名称：沧源佤族自治县勐角乡</v>
      </c>
      <c r="B3" s="56"/>
      <c r="C3" s="69"/>
      <c r="D3" s="56"/>
      <c r="E3" s="56"/>
      <c r="F3" s="56"/>
      <c r="G3" s="56"/>
      <c r="H3" s="65"/>
      <c r="I3" s="58"/>
      <c r="J3" s="58"/>
      <c r="K3" s="58"/>
      <c r="L3" s="85"/>
      <c r="M3" s="86"/>
      <c r="N3" s="84" t="s">
        <v>215</v>
      </c>
    </row>
    <row r="4" ht="18.75" customHeight="1" spans="1:14">
      <c r="A4" s="10" t="s">
        <v>493</v>
      </c>
      <c r="B4" s="70" t="s">
        <v>509</v>
      </c>
      <c r="C4" s="71" t="s">
        <v>510</v>
      </c>
      <c r="D4" s="39" t="s">
        <v>235</v>
      </c>
      <c r="E4" s="39"/>
      <c r="F4" s="39"/>
      <c r="G4" s="39"/>
      <c r="H4" s="72"/>
      <c r="I4" s="39"/>
      <c r="J4" s="39"/>
      <c r="K4" s="39"/>
      <c r="L4" s="87"/>
      <c r="M4" s="72"/>
      <c r="N4" s="40"/>
    </row>
    <row r="5" ht="18.75" customHeight="1" spans="1:14">
      <c r="A5" s="15"/>
      <c r="B5" s="73"/>
      <c r="C5" s="74"/>
      <c r="D5" s="73" t="s">
        <v>56</v>
      </c>
      <c r="E5" s="73" t="s">
        <v>59</v>
      </c>
      <c r="F5" s="73" t="s">
        <v>511</v>
      </c>
      <c r="G5" s="73" t="s">
        <v>500</v>
      </c>
      <c r="H5" s="74" t="s">
        <v>501</v>
      </c>
      <c r="I5" s="88" t="s">
        <v>78</v>
      </c>
      <c r="J5" s="88"/>
      <c r="K5" s="88"/>
      <c r="L5" s="89"/>
      <c r="M5" s="90"/>
      <c r="N5" s="75"/>
    </row>
    <row r="6" ht="27" customHeight="1" spans="1:14">
      <c r="A6" s="17"/>
      <c r="B6" s="75"/>
      <c r="C6" s="76"/>
      <c r="D6" s="75"/>
      <c r="E6" s="75"/>
      <c r="F6" s="75"/>
      <c r="G6" s="75"/>
      <c r="H6" s="76"/>
      <c r="I6" s="75" t="s">
        <v>58</v>
      </c>
      <c r="J6" s="75" t="s">
        <v>65</v>
      </c>
      <c r="K6" s="75" t="s">
        <v>243</v>
      </c>
      <c r="L6" s="91"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56</v>
      </c>
      <c r="B10" s="26"/>
      <c r="C10" s="82"/>
      <c r="D10" s="23"/>
      <c r="E10" s="23"/>
      <c r="F10" s="23"/>
      <c r="G10" s="23"/>
      <c r="H10" s="23"/>
      <c r="I10" s="23"/>
      <c r="J10" s="23"/>
      <c r="K10" s="23"/>
      <c r="L10" s="23"/>
      <c r="M10" s="23"/>
      <c r="N10" s="23"/>
    </row>
    <row r="11" customHeight="1" spans="1:1">
      <c r="A11" t="s">
        <v>491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showZeros="0" workbookViewId="0">
      <selection activeCell="A7" sqref="A7"/>
    </sheetView>
  </sheetViews>
  <sheetFormatPr defaultColWidth="9.14285714285714" defaultRowHeight="14.25" customHeight="1" outlineLevelRow="6" outlineLevelCol="7"/>
  <cols>
    <col min="1" max="1" width="37.7142857142857" customWidth="1"/>
    <col min="2" max="4" width="22.847619047619" customWidth="1"/>
    <col min="5" max="8" width="20.847619047619" customWidth="1"/>
  </cols>
  <sheetData>
    <row r="1" ht="13.5" customHeight="1" spans="1:8">
      <c r="A1" s="2"/>
      <c r="B1" s="2"/>
      <c r="C1" s="2"/>
      <c r="D1" s="53"/>
      <c r="H1" s="32" t="s">
        <v>512</v>
      </c>
    </row>
    <row r="2" ht="27.75" customHeight="1" spans="1:8">
      <c r="A2" s="54" t="str">
        <f>"2025"&amp;"年县对下转移支付预算表"</f>
        <v>2025年县对下转移支付预算表</v>
      </c>
      <c r="B2" s="5"/>
      <c r="C2" s="5"/>
      <c r="D2" s="5"/>
      <c r="E2" s="5"/>
      <c r="F2" s="5"/>
      <c r="G2" s="5"/>
      <c r="H2" s="5"/>
    </row>
    <row r="3" ht="18.75" customHeight="1" spans="1:8">
      <c r="A3" s="55" t="str">
        <f>"单位名称："&amp;"沧源佤族自治县勐角乡"</f>
        <v>单位名称：沧源佤族自治县勐角乡</v>
      </c>
      <c r="B3" s="56"/>
      <c r="C3" s="56"/>
      <c r="D3" s="57"/>
      <c r="E3" s="58"/>
      <c r="F3" s="58"/>
      <c r="G3" s="58"/>
      <c r="H3" s="32" t="s">
        <v>215</v>
      </c>
    </row>
    <row r="4" ht="18.75" customHeight="1" spans="1:8">
      <c r="A4" s="27" t="s">
        <v>513</v>
      </c>
      <c r="B4" s="11" t="s">
        <v>235</v>
      </c>
      <c r="C4" s="12"/>
      <c r="D4" s="12"/>
      <c r="E4" s="11" t="s">
        <v>514</v>
      </c>
      <c r="F4" s="12"/>
      <c r="G4" s="12"/>
      <c r="H4" s="13"/>
    </row>
    <row r="5" ht="18.75" customHeight="1" spans="1:8">
      <c r="A5" s="29"/>
      <c r="B5" s="28" t="s">
        <v>56</v>
      </c>
      <c r="C5" s="10" t="s">
        <v>59</v>
      </c>
      <c r="D5" s="59" t="s">
        <v>511</v>
      </c>
      <c r="E5" s="60" t="s">
        <v>515</v>
      </c>
      <c r="F5" s="60" t="s">
        <v>515</v>
      </c>
      <c r="G5" s="60" t="s">
        <v>515</v>
      </c>
      <c r="H5" s="61" t="s">
        <v>515</v>
      </c>
    </row>
    <row r="6" ht="18.75" customHeight="1" spans="1:8">
      <c r="A6" s="60">
        <v>1</v>
      </c>
      <c r="B6" s="60">
        <v>2</v>
      </c>
      <c r="C6" s="60">
        <v>3</v>
      </c>
      <c r="D6" s="62">
        <v>4</v>
      </c>
      <c r="E6" s="60">
        <v>5</v>
      </c>
      <c r="F6" s="60">
        <v>6</v>
      </c>
      <c r="G6" s="60">
        <v>7</v>
      </c>
      <c r="H6" s="60">
        <v>8</v>
      </c>
    </row>
    <row r="7" customHeight="1" spans="1:1">
      <c r="A7" t="s">
        <v>491</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
  <sheetViews>
    <sheetView showZeros="0" workbookViewId="0">
      <selection activeCell="B23" sqref="B23"/>
    </sheetView>
  </sheetViews>
  <sheetFormatPr defaultColWidth="9.14285714285714" defaultRowHeight="12" customHeight="1" outlineLevelRow="5"/>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2" t="s">
        <v>516</v>
      </c>
    </row>
    <row r="2" ht="36" customHeight="1" spans="1:10">
      <c r="A2" s="4" t="str">
        <f>"2025"&amp;"年县对下转移支付绩效目标表"</f>
        <v>2025年县对下转移支付绩效目标表</v>
      </c>
      <c r="B2" s="5"/>
      <c r="C2" s="5"/>
      <c r="D2" s="5"/>
      <c r="E2" s="5"/>
      <c r="F2" s="48"/>
      <c r="G2" s="5"/>
      <c r="H2" s="48"/>
      <c r="I2" s="48"/>
      <c r="J2" s="5"/>
    </row>
    <row r="3" ht="18.75" customHeight="1" spans="1:8">
      <c r="A3" s="49" t="str">
        <f>"单位名称："&amp;"沧源佤族自治县勐角乡"</f>
        <v>单位名称：沧源佤族自治县勐角乡</v>
      </c>
      <c r="B3" s="50"/>
      <c r="C3" s="50"/>
      <c r="D3" s="50"/>
      <c r="E3" s="50"/>
      <c r="F3" s="51"/>
      <c r="G3" s="50"/>
      <c r="H3" s="51"/>
    </row>
    <row r="4" ht="18.75" customHeight="1" spans="1:10">
      <c r="A4" s="41" t="s">
        <v>345</v>
      </c>
      <c r="B4" s="41" t="s">
        <v>346</v>
      </c>
      <c r="C4" s="41" t="s">
        <v>347</v>
      </c>
      <c r="D4" s="41" t="s">
        <v>348</v>
      </c>
      <c r="E4" s="41" t="s">
        <v>349</v>
      </c>
      <c r="F4" s="52" t="s">
        <v>350</v>
      </c>
      <c r="G4" s="41" t="s">
        <v>351</v>
      </c>
      <c r="H4" s="52" t="s">
        <v>352</v>
      </c>
      <c r="I4" s="52" t="s">
        <v>353</v>
      </c>
      <c r="J4" s="41" t="s">
        <v>354</v>
      </c>
    </row>
    <row r="5" ht="18.75" customHeight="1" spans="1:10">
      <c r="A5" s="41">
        <v>1</v>
      </c>
      <c r="B5" s="41">
        <v>2</v>
      </c>
      <c r="C5" s="41">
        <v>3</v>
      </c>
      <c r="D5" s="41">
        <v>4</v>
      </c>
      <c r="E5" s="41">
        <v>5</v>
      </c>
      <c r="F5" s="52">
        <v>6</v>
      </c>
      <c r="G5" s="41">
        <v>7</v>
      </c>
      <c r="H5" s="52">
        <v>8</v>
      </c>
      <c r="I5" s="52">
        <v>9</v>
      </c>
      <c r="J5" s="41">
        <v>10</v>
      </c>
    </row>
    <row r="6" customHeight="1" spans="1:1">
      <c r="A6" t="s">
        <v>491</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F32" sqref="F3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3" t="s">
        <v>517</v>
      </c>
    </row>
    <row r="2" ht="34.5" customHeight="1" spans="1:8">
      <c r="A2" s="34" t="str">
        <f>"2025"&amp;"年新增资产配置表"</f>
        <v>2025年新增资产配置表</v>
      </c>
      <c r="B2" s="5"/>
      <c r="C2" s="5"/>
      <c r="D2" s="5"/>
      <c r="E2" s="5"/>
      <c r="F2" s="5"/>
      <c r="G2" s="5"/>
      <c r="H2" s="5"/>
    </row>
    <row r="3" ht="18.75" customHeight="1" spans="1:8">
      <c r="A3" s="35" t="str">
        <f>"单位名称："&amp;"沧源佤族自治县勐角乡"</f>
        <v>单位名称：沧源佤族自治县勐角乡</v>
      </c>
      <c r="B3" s="7"/>
      <c r="C3" s="36"/>
      <c r="H3" s="37" t="s">
        <v>215</v>
      </c>
    </row>
    <row r="4" ht="18.75" customHeight="1" spans="1:8">
      <c r="A4" s="10" t="s">
        <v>228</v>
      </c>
      <c r="B4" s="10" t="s">
        <v>518</v>
      </c>
      <c r="C4" s="10" t="s">
        <v>519</v>
      </c>
      <c r="D4" s="10" t="s">
        <v>520</v>
      </c>
      <c r="E4" s="10" t="s">
        <v>521</v>
      </c>
      <c r="F4" s="38" t="s">
        <v>522</v>
      </c>
      <c r="G4" s="39"/>
      <c r="H4" s="40"/>
    </row>
    <row r="5" ht="18.75" customHeight="1" spans="1:8">
      <c r="A5" s="17"/>
      <c r="B5" s="17"/>
      <c r="C5" s="17"/>
      <c r="D5" s="17"/>
      <c r="E5" s="17"/>
      <c r="F5" s="41" t="s">
        <v>497</v>
      </c>
      <c r="G5" s="41" t="s">
        <v>523</v>
      </c>
      <c r="H5" s="41" t="s">
        <v>524</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56</v>
      </c>
      <c r="B8" s="47"/>
      <c r="C8" s="47"/>
      <c r="D8" s="47"/>
      <c r="E8" s="47"/>
      <c r="F8" s="45"/>
      <c r="G8" s="23"/>
      <c r="H8" s="23"/>
    </row>
    <row r="9" customHeight="1" spans="1:1">
      <c r="A9" t="s">
        <v>491</v>
      </c>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B22" sqref="B22"/>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2" t="s">
        <v>525</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"单位名称："&amp;"沧源佤族自治县勐角乡"</f>
        <v>单位名称：沧源佤族自治县勐角乡</v>
      </c>
      <c r="B3" s="7"/>
      <c r="C3" s="7"/>
      <c r="D3" s="7"/>
      <c r="E3" s="7"/>
      <c r="F3" s="7"/>
      <c r="G3" s="7"/>
      <c r="H3" s="8"/>
      <c r="I3" s="8"/>
      <c r="J3" s="8"/>
      <c r="K3" s="3" t="s">
        <v>215</v>
      </c>
    </row>
    <row r="4" ht="18.75" customHeight="1" spans="1:11">
      <c r="A4" s="9" t="s">
        <v>318</v>
      </c>
      <c r="B4" s="9" t="s">
        <v>230</v>
      </c>
      <c r="C4" s="9" t="s">
        <v>319</v>
      </c>
      <c r="D4" s="10" t="s">
        <v>231</v>
      </c>
      <c r="E4" s="10" t="s">
        <v>232</v>
      </c>
      <c r="F4" s="10" t="s">
        <v>320</v>
      </c>
      <c r="G4" s="10" t="s">
        <v>321</v>
      </c>
      <c r="H4" s="27" t="s">
        <v>56</v>
      </c>
      <c r="I4" s="11" t="s">
        <v>526</v>
      </c>
      <c r="J4" s="12"/>
      <c r="K4" s="13"/>
    </row>
    <row r="5" ht="18.75" customHeight="1" spans="1:11">
      <c r="A5" s="14"/>
      <c r="B5" s="14"/>
      <c r="C5" s="14"/>
      <c r="D5" s="15"/>
      <c r="E5" s="15"/>
      <c r="F5" s="15"/>
      <c r="G5" s="15"/>
      <c r="H5" s="28"/>
      <c r="I5" s="10" t="s">
        <v>59</v>
      </c>
      <c r="J5" s="10" t="s">
        <v>60</v>
      </c>
      <c r="K5" s="10" t="s">
        <v>61</v>
      </c>
    </row>
    <row r="6" ht="18.75" customHeight="1" spans="1:11">
      <c r="A6" s="16"/>
      <c r="B6" s="16"/>
      <c r="C6" s="16"/>
      <c r="D6" s="17"/>
      <c r="E6" s="17"/>
      <c r="F6" s="17"/>
      <c r="G6" s="17"/>
      <c r="H6" s="29"/>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56</v>
      </c>
      <c r="B10" s="31"/>
      <c r="C10" s="31"/>
      <c r="D10" s="31"/>
      <c r="E10" s="31"/>
      <c r="F10" s="31"/>
      <c r="G10" s="31"/>
      <c r="H10" s="23"/>
      <c r="I10" s="23"/>
      <c r="J10" s="23"/>
      <c r="K10" s="23"/>
    </row>
    <row r="11" customHeight="1" spans="1:1">
      <c r="A11" t="s">
        <v>491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Zeros="0" workbookViewId="0">
      <selection activeCell="C23" sqref="C2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527</v>
      </c>
    </row>
    <row r="2" ht="36.75" customHeight="1" spans="1:7">
      <c r="A2" s="4" t="str">
        <f>"2025"&amp;"年部门项目中期规划预算表"</f>
        <v>2025年部门项目中期规划预算表</v>
      </c>
      <c r="B2" s="5"/>
      <c r="C2" s="5"/>
      <c r="D2" s="5"/>
      <c r="E2" s="5"/>
      <c r="F2" s="5"/>
      <c r="G2" s="5"/>
    </row>
    <row r="3" ht="18.75" customHeight="1" spans="1:7">
      <c r="A3" s="6" t="str">
        <f>"单位名称："&amp;"沧源佤族自治县勐角乡"</f>
        <v>单位名称：沧源佤族自治县勐角乡</v>
      </c>
      <c r="B3" s="7"/>
      <c r="C3" s="7"/>
      <c r="D3" s="7"/>
      <c r="E3" s="8"/>
      <c r="F3" s="8"/>
      <c r="G3" s="3" t="s">
        <v>215</v>
      </c>
    </row>
    <row r="4" ht="18.75" customHeight="1" spans="1:7">
      <c r="A4" s="9" t="s">
        <v>319</v>
      </c>
      <c r="B4" s="9" t="s">
        <v>318</v>
      </c>
      <c r="C4" s="9" t="s">
        <v>230</v>
      </c>
      <c r="D4" s="10" t="s">
        <v>528</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245</v>
      </c>
      <c r="B8" s="21"/>
      <c r="C8" s="21"/>
      <c r="D8" s="22"/>
      <c r="E8" s="23">
        <v>2103400</v>
      </c>
      <c r="F8" s="23"/>
      <c r="G8" s="23"/>
    </row>
    <row r="9" ht="18.75" customHeight="1" spans="1:7">
      <c r="A9" s="24" t="s">
        <v>71</v>
      </c>
      <c r="B9" s="20"/>
      <c r="C9" s="20"/>
      <c r="D9" s="22"/>
      <c r="E9" s="23">
        <v>2103400</v>
      </c>
      <c r="F9" s="23"/>
      <c r="G9" s="23"/>
    </row>
    <row r="10" ht="18.75" customHeight="1" spans="1:7">
      <c r="A10" s="25"/>
      <c r="B10" s="20" t="s">
        <v>529</v>
      </c>
      <c r="C10" s="20" t="s">
        <v>330</v>
      </c>
      <c r="D10" s="22" t="s">
        <v>530</v>
      </c>
      <c r="E10" s="23">
        <v>2000000</v>
      </c>
      <c r="F10" s="23"/>
      <c r="G10" s="23"/>
    </row>
    <row r="11" ht="18.75" customHeight="1" spans="1:7">
      <c r="A11" s="25"/>
      <c r="B11" s="20" t="s">
        <v>529</v>
      </c>
      <c r="C11" s="20" t="s">
        <v>327</v>
      </c>
      <c r="D11" s="22" t="s">
        <v>530</v>
      </c>
      <c r="E11" s="23">
        <v>1000</v>
      </c>
      <c r="F11" s="23"/>
      <c r="G11" s="23"/>
    </row>
    <row r="12" ht="18.75" customHeight="1" spans="1:7">
      <c r="A12" s="25"/>
      <c r="B12" s="20" t="s">
        <v>531</v>
      </c>
      <c r="C12" s="20" t="s">
        <v>340</v>
      </c>
      <c r="D12" s="22" t="s">
        <v>530</v>
      </c>
      <c r="E12" s="23">
        <v>46400</v>
      </c>
      <c r="F12" s="23"/>
      <c r="G12" s="23"/>
    </row>
    <row r="13" ht="18.75" customHeight="1" spans="1:7">
      <c r="A13" s="25"/>
      <c r="B13" s="20" t="s">
        <v>531</v>
      </c>
      <c r="C13" s="20" t="s">
        <v>334</v>
      </c>
      <c r="D13" s="22" t="s">
        <v>530</v>
      </c>
      <c r="E13" s="23">
        <v>50000</v>
      </c>
      <c r="F13" s="23"/>
      <c r="G13" s="23"/>
    </row>
    <row r="14" ht="18.75" customHeight="1" spans="1:7">
      <c r="A14" s="25"/>
      <c r="B14" s="20" t="s">
        <v>531</v>
      </c>
      <c r="C14" s="20" t="s">
        <v>324</v>
      </c>
      <c r="D14" s="22" t="s">
        <v>530</v>
      </c>
      <c r="E14" s="23">
        <v>5000</v>
      </c>
      <c r="F14" s="23"/>
      <c r="G14" s="23"/>
    </row>
    <row r="15" ht="18.75" customHeight="1" spans="1:7">
      <c r="A15" s="25"/>
      <c r="B15" s="20" t="s">
        <v>531</v>
      </c>
      <c r="C15" s="20" t="s">
        <v>338</v>
      </c>
      <c r="D15" s="22" t="s">
        <v>530</v>
      </c>
      <c r="E15" s="23">
        <v>1000</v>
      </c>
      <c r="F15" s="23"/>
      <c r="G15" s="23"/>
    </row>
    <row r="16" ht="18.75" customHeight="1" spans="1:7">
      <c r="A16" s="22" t="s">
        <v>56</v>
      </c>
      <c r="B16" s="26"/>
      <c r="C16" s="26"/>
      <c r="D16" s="26"/>
      <c r="E16" s="23">
        <v>2103400</v>
      </c>
      <c r="F16" s="23"/>
      <c r="G16" s="23"/>
    </row>
  </sheetData>
  <mergeCells count="11">
    <mergeCell ref="A2:G2"/>
    <mergeCell ref="A3:D3"/>
    <mergeCell ref="E4:G4"/>
    <mergeCell ref="A16:D16"/>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203"/>
      <c r="O1" s="64"/>
      <c r="P1" s="64"/>
      <c r="Q1" s="64"/>
      <c r="R1" s="64"/>
      <c r="S1" s="32" t="s">
        <v>53</v>
      </c>
    </row>
    <row r="2" ht="57.75" customHeight="1" spans="1:19">
      <c r="A2" s="173" t="str">
        <f>"2025"&amp;"年部门收入预算表"</f>
        <v>2025年部门收入预算表</v>
      </c>
      <c r="B2" s="214"/>
      <c r="C2" s="214"/>
      <c r="D2" s="214"/>
      <c r="E2" s="214"/>
      <c r="F2" s="214"/>
      <c r="G2" s="214"/>
      <c r="H2" s="214"/>
      <c r="I2" s="214"/>
      <c r="J2" s="214"/>
      <c r="K2" s="214"/>
      <c r="L2" s="214"/>
      <c r="M2" s="214"/>
      <c r="N2" s="214"/>
      <c r="O2" s="230"/>
      <c r="P2" s="230"/>
      <c r="Q2" s="230"/>
      <c r="R2" s="230"/>
      <c r="S2" s="230"/>
    </row>
    <row r="3" ht="18.75" customHeight="1" spans="1:19">
      <c r="A3" s="35" t="str">
        <f>"单位名称："&amp;"沧源佤族自治县勐角乡"</f>
        <v>单位名称：沧源佤族自治县勐角乡</v>
      </c>
      <c r="B3" s="215"/>
      <c r="C3" s="215"/>
      <c r="D3" s="215"/>
      <c r="E3" s="215"/>
      <c r="F3" s="215"/>
      <c r="G3" s="215"/>
      <c r="H3" s="215"/>
      <c r="I3" s="215"/>
      <c r="J3" s="231"/>
      <c r="K3" s="215"/>
      <c r="L3" s="215"/>
      <c r="M3" s="215"/>
      <c r="N3" s="215"/>
      <c r="O3" s="231"/>
      <c r="P3" s="231"/>
      <c r="Q3" s="231"/>
      <c r="R3" s="231"/>
      <c r="S3" s="32" t="s">
        <v>1</v>
      </c>
    </row>
    <row r="4" ht="18.75" customHeight="1" spans="1:19">
      <c r="A4" s="216" t="s">
        <v>54</v>
      </c>
      <c r="B4" s="217" t="s">
        <v>55</v>
      </c>
      <c r="C4" s="217" t="s">
        <v>56</v>
      </c>
      <c r="D4" s="218" t="s">
        <v>57</v>
      </c>
      <c r="E4" s="219"/>
      <c r="F4" s="219"/>
      <c r="G4" s="219"/>
      <c r="H4" s="219"/>
      <c r="I4" s="219"/>
      <c r="J4" s="232"/>
      <c r="K4" s="219"/>
      <c r="L4" s="219"/>
      <c r="M4" s="219"/>
      <c r="N4" s="233"/>
      <c r="O4" s="218" t="s">
        <v>46</v>
      </c>
      <c r="P4" s="218"/>
      <c r="Q4" s="218"/>
      <c r="R4" s="218"/>
      <c r="S4" s="236"/>
    </row>
    <row r="5" ht="18.75" customHeight="1" spans="1:19">
      <c r="A5" s="220"/>
      <c r="B5" s="221"/>
      <c r="C5" s="221"/>
      <c r="D5" s="222" t="s">
        <v>58</v>
      </c>
      <c r="E5" s="222" t="s">
        <v>59</v>
      </c>
      <c r="F5" s="222" t="s">
        <v>60</v>
      </c>
      <c r="G5" s="222" t="s">
        <v>61</v>
      </c>
      <c r="H5" s="222" t="s">
        <v>62</v>
      </c>
      <c r="I5" s="234" t="s">
        <v>63</v>
      </c>
      <c r="J5" s="234"/>
      <c r="K5" s="234"/>
      <c r="L5" s="234"/>
      <c r="M5" s="234"/>
      <c r="N5" s="225"/>
      <c r="O5" s="222" t="s">
        <v>58</v>
      </c>
      <c r="P5" s="222" t="s">
        <v>59</v>
      </c>
      <c r="Q5" s="222" t="s">
        <v>60</v>
      </c>
      <c r="R5" s="222" t="s">
        <v>61</v>
      </c>
      <c r="S5" s="222" t="s">
        <v>64</v>
      </c>
    </row>
    <row r="6" ht="18.75" customHeight="1" spans="1:19">
      <c r="A6" s="223"/>
      <c r="B6" s="224"/>
      <c r="C6" s="224"/>
      <c r="D6" s="225"/>
      <c r="E6" s="225"/>
      <c r="F6" s="225"/>
      <c r="G6" s="225"/>
      <c r="H6" s="225"/>
      <c r="I6" s="224" t="s">
        <v>58</v>
      </c>
      <c r="J6" s="224" t="s">
        <v>65</v>
      </c>
      <c r="K6" s="224" t="s">
        <v>66</v>
      </c>
      <c r="L6" s="224" t="s">
        <v>67</v>
      </c>
      <c r="M6" s="224" t="s">
        <v>68</v>
      </c>
      <c r="N6" s="224" t="s">
        <v>69</v>
      </c>
      <c r="O6" s="235"/>
      <c r="P6" s="235"/>
      <c r="Q6" s="235"/>
      <c r="R6" s="235"/>
      <c r="S6" s="225"/>
    </row>
    <row r="7" ht="18.75" customHeight="1" spans="1:19">
      <c r="A7" s="189">
        <v>1</v>
      </c>
      <c r="B7" s="189">
        <v>2</v>
      </c>
      <c r="C7" s="189">
        <v>3</v>
      </c>
      <c r="D7" s="189">
        <v>4</v>
      </c>
      <c r="E7" s="189">
        <v>5</v>
      </c>
      <c r="F7" s="189">
        <v>6</v>
      </c>
      <c r="G7" s="189">
        <v>7</v>
      </c>
      <c r="H7" s="189">
        <v>8</v>
      </c>
      <c r="I7" s="189">
        <v>9</v>
      </c>
      <c r="J7" s="189">
        <v>10</v>
      </c>
      <c r="K7" s="189">
        <v>11</v>
      </c>
      <c r="L7" s="189">
        <v>12</v>
      </c>
      <c r="M7" s="189">
        <v>13</v>
      </c>
      <c r="N7" s="189">
        <v>14</v>
      </c>
      <c r="O7" s="189">
        <v>15</v>
      </c>
      <c r="P7" s="189">
        <v>16</v>
      </c>
      <c r="Q7" s="189">
        <v>17</v>
      </c>
      <c r="R7" s="189">
        <v>18</v>
      </c>
      <c r="S7" s="189">
        <v>19</v>
      </c>
    </row>
    <row r="8" ht="18.75" customHeight="1" spans="1:19">
      <c r="A8" s="226" t="s">
        <v>70</v>
      </c>
      <c r="B8" s="227" t="s">
        <v>71</v>
      </c>
      <c r="C8" s="23">
        <v>17392162.56</v>
      </c>
      <c r="D8" s="23">
        <v>17392162.56</v>
      </c>
      <c r="E8" s="23">
        <v>17092162.56</v>
      </c>
      <c r="F8" s="23"/>
      <c r="G8" s="23"/>
      <c r="H8" s="23"/>
      <c r="I8" s="23">
        <v>300000</v>
      </c>
      <c r="J8" s="23"/>
      <c r="K8" s="23"/>
      <c r="L8" s="23"/>
      <c r="M8" s="23"/>
      <c r="N8" s="23">
        <v>300000</v>
      </c>
      <c r="O8" s="23"/>
      <c r="P8" s="23"/>
      <c r="Q8" s="23"/>
      <c r="R8" s="23"/>
      <c r="S8" s="23"/>
    </row>
    <row r="9" ht="18.75" customHeight="1" spans="1:19">
      <c r="A9" s="228" t="s">
        <v>56</v>
      </c>
      <c r="B9" s="229"/>
      <c r="C9" s="23">
        <v>17392162.56</v>
      </c>
      <c r="D9" s="23">
        <v>17392162.56</v>
      </c>
      <c r="E9" s="23">
        <v>17092162.56</v>
      </c>
      <c r="F9" s="23"/>
      <c r="G9" s="23"/>
      <c r="H9" s="23"/>
      <c r="I9" s="23">
        <v>300000</v>
      </c>
      <c r="J9" s="23"/>
      <c r="K9" s="23"/>
      <c r="L9" s="23"/>
      <c r="M9" s="23"/>
      <c r="N9" s="23">
        <v>300000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52"/>
  <sheetViews>
    <sheetView showZeros="0" topLeftCell="A34" workbookViewId="0">
      <selection activeCell="F52" sqref="F52"/>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203"/>
      <c r="H1" s="203"/>
      <c r="J1" s="203"/>
      <c r="O1" s="33" t="s">
        <v>72</v>
      </c>
    </row>
    <row r="2" ht="42" customHeight="1" spans="1:15">
      <c r="A2" s="4" t="str">
        <f>"2025"&amp;"年部门支出预算表"</f>
        <v>2025年部门支出预算表</v>
      </c>
      <c r="B2" s="204"/>
      <c r="C2" s="204"/>
      <c r="D2" s="204"/>
      <c r="E2" s="204"/>
      <c r="F2" s="204"/>
      <c r="G2" s="204"/>
      <c r="H2" s="204"/>
      <c r="I2" s="204"/>
      <c r="J2" s="204"/>
      <c r="K2" s="204"/>
      <c r="L2" s="204"/>
      <c r="M2" s="204"/>
      <c r="N2" s="204"/>
      <c r="O2" s="204"/>
    </row>
    <row r="3" ht="18.75" customHeight="1" spans="1:15">
      <c r="A3" s="205" t="str">
        <f>"单位名称："&amp;"沧源佤族自治县勐角乡"</f>
        <v>单位名称：沧源佤族自治县勐角乡</v>
      </c>
      <c r="B3" s="206"/>
      <c r="C3" s="63"/>
      <c r="D3" s="2"/>
      <c r="E3" s="63"/>
      <c r="F3" s="63"/>
      <c r="G3" s="63"/>
      <c r="H3" s="2"/>
      <c r="I3" s="63"/>
      <c r="J3" s="2"/>
      <c r="K3" s="63"/>
      <c r="L3" s="63"/>
      <c r="M3" s="213"/>
      <c r="N3" s="213"/>
      <c r="O3" s="33" t="s">
        <v>1</v>
      </c>
    </row>
    <row r="4" ht="18.75" customHeight="1" spans="1:15">
      <c r="A4" s="9" t="s">
        <v>73</v>
      </c>
      <c r="B4" s="9" t="s">
        <v>74</v>
      </c>
      <c r="C4" s="9" t="s">
        <v>56</v>
      </c>
      <c r="D4" s="11" t="s">
        <v>59</v>
      </c>
      <c r="E4" s="72" t="s">
        <v>75</v>
      </c>
      <c r="F4" s="207" t="s">
        <v>76</v>
      </c>
      <c r="G4" s="9" t="s">
        <v>60</v>
      </c>
      <c r="H4" s="9" t="s">
        <v>61</v>
      </c>
      <c r="I4" s="9" t="s">
        <v>77</v>
      </c>
      <c r="J4" s="11" t="s">
        <v>78</v>
      </c>
      <c r="K4" s="12"/>
      <c r="L4" s="12"/>
      <c r="M4" s="12"/>
      <c r="N4" s="12"/>
      <c r="O4" s="13"/>
    </row>
    <row r="5" ht="29.25" customHeight="1" spans="1:15">
      <c r="A5" s="17"/>
      <c r="B5" s="17"/>
      <c r="C5" s="17"/>
      <c r="D5" s="175" t="s">
        <v>58</v>
      </c>
      <c r="E5" s="91" t="s">
        <v>75</v>
      </c>
      <c r="F5" s="91" t="s">
        <v>76</v>
      </c>
      <c r="G5" s="17"/>
      <c r="H5" s="17"/>
      <c r="I5" s="17"/>
      <c r="J5" s="175" t="s">
        <v>58</v>
      </c>
      <c r="K5" s="41" t="s">
        <v>79</v>
      </c>
      <c r="L5" s="41" t="s">
        <v>80</v>
      </c>
      <c r="M5" s="41" t="s">
        <v>81</v>
      </c>
      <c r="N5" s="41" t="s">
        <v>82</v>
      </c>
      <c r="O5" s="41" t="s">
        <v>83</v>
      </c>
    </row>
    <row r="6" ht="18.75" customHeight="1" spans="1:15">
      <c r="A6" s="119">
        <v>1</v>
      </c>
      <c r="B6" s="119">
        <v>2</v>
      </c>
      <c r="C6" s="189">
        <v>3</v>
      </c>
      <c r="D6" s="189">
        <v>4</v>
      </c>
      <c r="E6" s="189">
        <v>5</v>
      </c>
      <c r="F6" s="189">
        <v>6</v>
      </c>
      <c r="G6" s="189">
        <v>7</v>
      </c>
      <c r="H6" s="189">
        <v>8</v>
      </c>
      <c r="I6" s="189">
        <v>9</v>
      </c>
      <c r="J6" s="189">
        <v>10</v>
      </c>
      <c r="K6" s="189">
        <v>11</v>
      </c>
      <c r="L6" s="189">
        <v>12</v>
      </c>
      <c r="M6" s="189">
        <v>13</v>
      </c>
      <c r="N6" s="189">
        <v>14</v>
      </c>
      <c r="O6" s="189">
        <v>15</v>
      </c>
    </row>
    <row r="7" ht="18.75" customHeight="1" spans="1:15">
      <c r="A7" s="201" t="s">
        <v>84</v>
      </c>
      <c r="B7" s="201" t="s">
        <v>85</v>
      </c>
      <c r="C7" s="23">
        <v>4830353.13</v>
      </c>
      <c r="D7" s="23">
        <v>4530353.13</v>
      </c>
      <c r="E7" s="23">
        <v>4427953.13</v>
      </c>
      <c r="F7" s="23">
        <v>102400</v>
      </c>
      <c r="G7" s="23"/>
      <c r="H7" s="23"/>
      <c r="I7" s="23"/>
      <c r="J7" s="23">
        <v>300000</v>
      </c>
      <c r="K7" s="23"/>
      <c r="L7" s="23"/>
      <c r="M7" s="23"/>
      <c r="N7" s="23"/>
      <c r="O7" s="23">
        <v>300000</v>
      </c>
    </row>
    <row r="8" ht="18.75" customHeight="1" spans="1:15">
      <c r="A8" s="247" t="s">
        <v>86</v>
      </c>
      <c r="B8" s="247" t="s">
        <v>87</v>
      </c>
      <c r="C8" s="23">
        <v>96400</v>
      </c>
      <c r="D8" s="23">
        <v>96400</v>
      </c>
      <c r="E8" s="23"/>
      <c r="F8" s="23">
        <v>96400</v>
      </c>
      <c r="G8" s="23"/>
      <c r="H8" s="23"/>
      <c r="I8" s="23"/>
      <c r="J8" s="23"/>
      <c r="K8" s="23"/>
      <c r="L8" s="23"/>
      <c r="M8" s="23"/>
      <c r="N8" s="23"/>
      <c r="O8" s="23"/>
    </row>
    <row r="9" ht="18.75" customHeight="1" spans="1:15">
      <c r="A9" s="248" t="s">
        <v>88</v>
      </c>
      <c r="B9" s="249" t="s">
        <v>89</v>
      </c>
      <c r="C9" s="23">
        <v>50000</v>
      </c>
      <c r="D9" s="23">
        <v>50000</v>
      </c>
      <c r="E9" s="23"/>
      <c r="F9" s="23">
        <v>50000</v>
      </c>
      <c r="G9" s="23"/>
      <c r="H9" s="23"/>
      <c r="I9" s="23"/>
      <c r="J9" s="23"/>
      <c r="K9" s="23"/>
      <c r="L9" s="23"/>
      <c r="M9" s="23"/>
      <c r="N9" s="23"/>
      <c r="O9" s="23"/>
    </row>
    <row r="10" ht="18.75" customHeight="1" spans="1:15">
      <c r="A10" s="248" t="s">
        <v>90</v>
      </c>
      <c r="B10" s="249" t="s">
        <v>91</v>
      </c>
      <c r="C10" s="23">
        <v>46400</v>
      </c>
      <c r="D10" s="23">
        <v>46400</v>
      </c>
      <c r="E10" s="23"/>
      <c r="F10" s="23">
        <v>46400</v>
      </c>
      <c r="G10" s="23"/>
      <c r="H10" s="23"/>
      <c r="I10" s="23"/>
      <c r="J10" s="23"/>
      <c r="K10" s="23"/>
      <c r="L10" s="23"/>
      <c r="M10" s="23"/>
      <c r="N10" s="23"/>
      <c r="O10" s="23"/>
    </row>
    <row r="11" ht="18.75" customHeight="1" spans="1:15">
      <c r="A11" s="247" t="s">
        <v>92</v>
      </c>
      <c r="B11" s="247" t="s">
        <v>93</v>
      </c>
      <c r="C11" s="23">
        <v>2879770.01</v>
      </c>
      <c r="D11" s="23">
        <v>2579770.01</v>
      </c>
      <c r="E11" s="23">
        <v>2579770.01</v>
      </c>
      <c r="F11" s="23"/>
      <c r="G11" s="23"/>
      <c r="H11" s="23"/>
      <c r="I11" s="23"/>
      <c r="J11" s="23">
        <v>300000</v>
      </c>
      <c r="K11" s="23"/>
      <c r="L11" s="23"/>
      <c r="M11" s="23"/>
      <c r="N11" s="23"/>
      <c r="O11" s="23">
        <v>300000</v>
      </c>
    </row>
    <row r="12" ht="18.75" customHeight="1" spans="1:15">
      <c r="A12" s="248" t="s">
        <v>94</v>
      </c>
      <c r="B12" s="249" t="s">
        <v>95</v>
      </c>
      <c r="C12" s="23">
        <v>2078831.75</v>
      </c>
      <c r="D12" s="23">
        <v>1778831.75</v>
      </c>
      <c r="E12" s="23">
        <v>1778831.75</v>
      </c>
      <c r="F12" s="23"/>
      <c r="G12" s="23"/>
      <c r="H12" s="23"/>
      <c r="I12" s="23"/>
      <c r="J12" s="23">
        <v>300000</v>
      </c>
      <c r="K12" s="23"/>
      <c r="L12" s="23"/>
      <c r="M12" s="23"/>
      <c r="N12" s="23"/>
      <c r="O12" s="23">
        <v>300000</v>
      </c>
    </row>
    <row r="13" ht="18.75" customHeight="1" spans="1:15">
      <c r="A13" s="248" t="s">
        <v>96</v>
      </c>
      <c r="B13" s="249" t="s">
        <v>97</v>
      </c>
      <c r="C13" s="23">
        <v>800938.26</v>
      </c>
      <c r="D13" s="23">
        <v>800938.26</v>
      </c>
      <c r="E13" s="23">
        <v>800938.26</v>
      </c>
      <c r="F13" s="23"/>
      <c r="G13" s="23"/>
      <c r="H13" s="23"/>
      <c r="I13" s="23"/>
      <c r="J13" s="23"/>
      <c r="K13" s="23"/>
      <c r="L13" s="23"/>
      <c r="M13" s="23"/>
      <c r="N13" s="23"/>
      <c r="O13" s="23"/>
    </row>
    <row r="14" ht="18.75" customHeight="1" spans="1:15">
      <c r="A14" s="247" t="s">
        <v>98</v>
      </c>
      <c r="B14" s="247" t="s">
        <v>99</v>
      </c>
      <c r="C14" s="23">
        <v>225390.64</v>
      </c>
      <c r="D14" s="23">
        <v>225390.64</v>
      </c>
      <c r="E14" s="23">
        <v>225390.64</v>
      </c>
      <c r="F14" s="23"/>
      <c r="G14" s="23"/>
      <c r="H14" s="23"/>
      <c r="I14" s="23"/>
      <c r="J14" s="23"/>
      <c r="K14" s="23"/>
      <c r="L14" s="23"/>
      <c r="M14" s="23"/>
      <c r="N14" s="23"/>
      <c r="O14" s="23"/>
    </row>
    <row r="15" ht="18.75" customHeight="1" spans="1:15">
      <c r="A15" s="248" t="s">
        <v>100</v>
      </c>
      <c r="B15" s="249" t="s">
        <v>95</v>
      </c>
      <c r="C15" s="23">
        <v>225390.64</v>
      </c>
      <c r="D15" s="23">
        <v>225390.64</v>
      </c>
      <c r="E15" s="23">
        <v>225390.64</v>
      </c>
      <c r="F15" s="23"/>
      <c r="G15" s="23"/>
      <c r="H15" s="23"/>
      <c r="I15" s="23"/>
      <c r="J15" s="23"/>
      <c r="K15" s="23"/>
      <c r="L15" s="23"/>
      <c r="M15" s="23"/>
      <c r="N15" s="23"/>
      <c r="O15" s="23"/>
    </row>
    <row r="16" ht="18.75" customHeight="1" spans="1:15">
      <c r="A16" s="247" t="s">
        <v>101</v>
      </c>
      <c r="B16" s="247" t="s">
        <v>102</v>
      </c>
      <c r="C16" s="23">
        <v>433484.08</v>
      </c>
      <c r="D16" s="23">
        <v>433484.08</v>
      </c>
      <c r="E16" s="23">
        <v>433484.08</v>
      </c>
      <c r="F16" s="23"/>
      <c r="G16" s="23"/>
      <c r="H16" s="23"/>
      <c r="I16" s="23"/>
      <c r="J16" s="23"/>
      <c r="K16" s="23"/>
      <c r="L16" s="23"/>
      <c r="M16" s="23"/>
      <c r="N16" s="23"/>
      <c r="O16" s="23"/>
    </row>
    <row r="17" ht="18.75" customHeight="1" spans="1:15">
      <c r="A17" s="248" t="s">
        <v>103</v>
      </c>
      <c r="B17" s="249" t="s">
        <v>95</v>
      </c>
      <c r="C17" s="23">
        <v>433484.08</v>
      </c>
      <c r="D17" s="23">
        <v>433484.08</v>
      </c>
      <c r="E17" s="23">
        <v>433484.08</v>
      </c>
      <c r="F17" s="23"/>
      <c r="G17" s="23"/>
      <c r="H17" s="23"/>
      <c r="I17" s="23"/>
      <c r="J17" s="23"/>
      <c r="K17" s="23"/>
      <c r="L17" s="23"/>
      <c r="M17" s="23"/>
      <c r="N17" s="23"/>
      <c r="O17" s="23"/>
    </row>
    <row r="18" ht="18.75" customHeight="1" spans="1:15">
      <c r="A18" s="247" t="s">
        <v>104</v>
      </c>
      <c r="B18" s="247" t="s">
        <v>105</v>
      </c>
      <c r="C18" s="23">
        <v>5000</v>
      </c>
      <c r="D18" s="23">
        <v>5000</v>
      </c>
      <c r="E18" s="23"/>
      <c r="F18" s="23">
        <v>5000</v>
      </c>
      <c r="G18" s="23"/>
      <c r="H18" s="23"/>
      <c r="I18" s="23"/>
      <c r="J18" s="23"/>
      <c r="K18" s="23"/>
      <c r="L18" s="23"/>
      <c r="M18" s="23"/>
      <c r="N18" s="23"/>
      <c r="O18" s="23"/>
    </row>
    <row r="19" ht="18.75" customHeight="1" spans="1:15">
      <c r="A19" s="248" t="s">
        <v>106</v>
      </c>
      <c r="B19" s="249" t="s">
        <v>95</v>
      </c>
      <c r="C19" s="23">
        <v>5000</v>
      </c>
      <c r="D19" s="23">
        <v>5000</v>
      </c>
      <c r="E19" s="23"/>
      <c r="F19" s="23">
        <v>5000</v>
      </c>
      <c r="G19" s="23"/>
      <c r="H19" s="23"/>
      <c r="I19" s="23"/>
      <c r="J19" s="23"/>
      <c r="K19" s="23"/>
      <c r="L19" s="23"/>
      <c r="M19" s="23"/>
      <c r="N19" s="23"/>
      <c r="O19" s="23"/>
    </row>
    <row r="20" ht="18.75" customHeight="1" spans="1:15">
      <c r="A20" s="247" t="s">
        <v>107</v>
      </c>
      <c r="B20" s="247" t="s">
        <v>108</v>
      </c>
      <c r="C20" s="23">
        <v>897645.44</v>
      </c>
      <c r="D20" s="23">
        <v>897645.44</v>
      </c>
      <c r="E20" s="23">
        <v>896645.44</v>
      </c>
      <c r="F20" s="23">
        <v>1000</v>
      </c>
      <c r="G20" s="23"/>
      <c r="H20" s="23"/>
      <c r="I20" s="23"/>
      <c r="J20" s="23"/>
      <c r="K20" s="23"/>
      <c r="L20" s="23"/>
      <c r="M20" s="23"/>
      <c r="N20" s="23"/>
      <c r="O20" s="23"/>
    </row>
    <row r="21" ht="18.75" customHeight="1" spans="1:15">
      <c r="A21" s="248" t="s">
        <v>109</v>
      </c>
      <c r="B21" s="249" t="s">
        <v>95</v>
      </c>
      <c r="C21" s="23">
        <v>897645.44</v>
      </c>
      <c r="D21" s="23">
        <v>897645.44</v>
      </c>
      <c r="E21" s="23">
        <v>896645.44</v>
      </c>
      <c r="F21" s="23">
        <v>1000</v>
      </c>
      <c r="G21" s="23"/>
      <c r="H21" s="23"/>
      <c r="I21" s="23"/>
      <c r="J21" s="23"/>
      <c r="K21" s="23"/>
      <c r="L21" s="23"/>
      <c r="M21" s="23"/>
      <c r="N21" s="23"/>
      <c r="O21" s="23"/>
    </row>
    <row r="22" ht="18.75" customHeight="1" spans="1:15">
      <c r="A22" s="247" t="s">
        <v>110</v>
      </c>
      <c r="B22" s="247" t="s">
        <v>111</v>
      </c>
      <c r="C22" s="23">
        <v>292662.96</v>
      </c>
      <c r="D22" s="23">
        <v>292662.96</v>
      </c>
      <c r="E22" s="23">
        <v>292662.96</v>
      </c>
      <c r="F22" s="23"/>
      <c r="G22" s="23"/>
      <c r="H22" s="23"/>
      <c r="I22" s="23"/>
      <c r="J22" s="23"/>
      <c r="K22" s="23"/>
      <c r="L22" s="23"/>
      <c r="M22" s="23"/>
      <c r="N22" s="23"/>
      <c r="O22" s="23"/>
    </row>
    <row r="23" ht="18.75" customHeight="1" spans="1:15">
      <c r="A23" s="248" t="s">
        <v>112</v>
      </c>
      <c r="B23" s="249" t="s">
        <v>95</v>
      </c>
      <c r="C23" s="23">
        <v>292662.96</v>
      </c>
      <c r="D23" s="23">
        <v>292662.96</v>
      </c>
      <c r="E23" s="23">
        <v>292662.96</v>
      </c>
      <c r="F23" s="23"/>
      <c r="G23" s="23"/>
      <c r="H23" s="23"/>
      <c r="I23" s="23"/>
      <c r="J23" s="23"/>
      <c r="K23" s="23"/>
      <c r="L23" s="23"/>
      <c r="M23" s="23"/>
      <c r="N23" s="23"/>
      <c r="O23" s="23"/>
    </row>
    <row r="24" ht="18.75" customHeight="1" spans="1:15">
      <c r="A24" s="201" t="s">
        <v>113</v>
      </c>
      <c r="B24" s="201" t="s">
        <v>114</v>
      </c>
      <c r="C24" s="23">
        <v>1000</v>
      </c>
      <c r="D24" s="23">
        <v>1000</v>
      </c>
      <c r="E24" s="23"/>
      <c r="F24" s="23">
        <v>1000</v>
      </c>
      <c r="G24" s="23"/>
      <c r="H24" s="23"/>
      <c r="I24" s="23"/>
      <c r="J24" s="23"/>
      <c r="K24" s="23"/>
      <c r="L24" s="23"/>
      <c r="M24" s="23"/>
      <c r="N24" s="23"/>
      <c r="O24" s="23"/>
    </row>
    <row r="25" ht="18.75" customHeight="1" spans="1:15">
      <c r="A25" s="247" t="s">
        <v>115</v>
      </c>
      <c r="B25" s="247" t="s">
        <v>116</v>
      </c>
      <c r="C25" s="23">
        <v>1000</v>
      </c>
      <c r="D25" s="23">
        <v>1000</v>
      </c>
      <c r="E25" s="23"/>
      <c r="F25" s="23">
        <v>1000</v>
      </c>
      <c r="G25" s="23"/>
      <c r="H25" s="23"/>
      <c r="I25" s="23"/>
      <c r="J25" s="23"/>
      <c r="K25" s="23"/>
      <c r="L25" s="23"/>
      <c r="M25" s="23"/>
      <c r="N25" s="23"/>
      <c r="O25" s="23"/>
    </row>
    <row r="26" ht="18.75" customHeight="1" spans="1:15">
      <c r="A26" s="248" t="s">
        <v>117</v>
      </c>
      <c r="B26" s="249" t="s">
        <v>116</v>
      </c>
      <c r="C26" s="23">
        <v>1000</v>
      </c>
      <c r="D26" s="23">
        <v>1000</v>
      </c>
      <c r="E26" s="23"/>
      <c r="F26" s="23">
        <v>1000</v>
      </c>
      <c r="G26" s="23"/>
      <c r="H26" s="23"/>
      <c r="I26" s="23"/>
      <c r="J26" s="23"/>
      <c r="K26" s="23"/>
      <c r="L26" s="23"/>
      <c r="M26" s="23"/>
      <c r="N26" s="23"/>
      <c r="O26" s="23"/>
    </row>
    <row r="27" ht="18.75" customHeight="1" spans="1:15">
      <c r="A27" s="201" t="s">
        <v>118</v>
      </c>
      <c r="B27" s="201" t="s">
        <v>119</v>
      </c>
      <c r="C27" s="23">
        <v>2999968.21</v>
      </c>
      <c r="D27" s="23">
        <v>2999968.21</v>
      </c>
      <c r="E27" s="23">
        <v>2999968.21</v>
      </c>
      <c r="F27" s="23"/>
      <c r="G27" s="23"/>
      <c r="H27" s="23"/>
      <c r="I27" s="23"/>
      <c r="J27" s="23"/>
      <c r="K27" s="23"/>
      <c r="L27" s="23"/>
      <c r="M27" s="23"/>
      <c r="N27" s="23"/>
      <c r="O27" s="23"/>
    </row>
    <row r="28" ht="18.75" customHeight="1" spans="1:15">
      <c r="A28" s="247" t="s">
        <v>120</v>
      </c>
      <c r="B28" s="247" t="s">
        <v>121</v>
      </c>
      <c r="C28" s="23">
        <v>1231340.09</v>
      </c>
      <c r="D28" s="23">
        <v>1231340.09</v>
      </c>
      <c r="E28" s="23">
        <v>1231340.09</v>
      </c>
      <c r="F28" s="23"/>
      <c r="G28" s="23"/>
      <c r="H28" s="23"/>
      <c r="I28" s="23"/>
      <c r="J28" s="23"/>
      <c r="K28" s="23"/>
      <c r="L28" s="23"/>
      <c r="M28" s="23"/>
      <c r="N28" s="23"/>
      <c r="O28" s="23"/>
    </row>
    <row r="29" ht="18.75" customHeight="1" spans="1:15">
      <c r="A29" s="248" t="s">
        <v>122</v>
      </c>
      <c r="B29" s="249" t="s">
        <v>97</v>
      </c>
      <c r="C29" s="23">
        <v>1231340.09</v>
      </c>
      <c r="D29" s="23">
        <v>1231340.09</v>
      </c>
      <c r="E29" s="23">
        <v>1231340.09</v>
      </c>
      <c r="F29" s="23"/>
      <c r="G29" s="23"/>
      <c r="H29" s="23"/>
      <c r="I29" s="23"/>
      <c r="J29" s="23"/>
      <c r="K29" s="23"/>
      <c r="L29" s="23"/>
      <c r="M29" s="23"/>
      <c r="N29" s="23"/>
      <c r="O29" s="23"/>
    </row>
    <row r="30" ht="18.75" customHeight="1" spans="1:15">
      <c r="A30" s="247" t="s">
        <v>123</v>
      </c>
      <c r="B30" s="247" t="s">
        <v>124</v>
      </c>
      <c r="C30" s="23">
        <v>1673012.12</v>
      </c>
      <c r="D30" s="23">
        <v>1673012.12</v>
      </c>
      <c r="E30" s="23">
        <v>1673012.12</v>
      </c>
      <c r="F30" s="23"/>
      <c r="G30" s="23"/>
      <c r="H30" s="23"/>
      <c r="I30" s="23"/>
      <c r="J30" s="23"/>
      <c r="K30" s="23"/>
      <c r="L30" s="23"/>
      <c r="M30" s="23"/>
      <c r="N30" s="23"/>
      <c r="O30" s="23"/>
    </row>
    <row r="31" ht="18.75" customHeight="1" spans="1:15">
      <c r="A31" s="248" t="s">
        <v>125</v>
      </c>
      <c r="B31" s="249" t="s">
        <v>126</v>
      </c>
      <c r="C31" s="23">
        <v>449221.8</v>
      </c>
      <c r="D31" s="23">
        <v>449221.8</v>
      </c>
      <c r="E31" s="23">
        <v>449221.8</v>
      </c>
      <c r="F31" s="23"/>
      <c r="G31" s="23"/>
      <c r="H31" s="23"/>
      <c r="I31" s="23"/>
      <c r="J31" s="23"/>
      <c r="K31" s="23"/>
      <c r="L31" s="23"/>
      <c r="M31" s="23"/>
      <c r="N31" s="23"/>
      <c r="O31" s="23"/>
    </row>
    <row r="32" ht="18.75" customHeight="1" spans="1:15">
      <c r="A32" s="248" t="s">
        <v>127</v>
      </c>
      <c r="B32" s="249" t="s">
        <v>128</v>
      </c>
      <c r="C32" s="23">
        <v>276710.16</v>
      </c>
      <c r="D32" s="23">
        <v>276710.16</v>
      </c>
      <c r="E32" s="23">
        <v>276710.16</v>
      </c>
      <c r="F32" s="23"/>
      <c r="G32" s="23"/>
      <c r="H32" s="23"/>
      <c r="I32" s="23"/>
      <c r="J32" s="23"/>
      <c r="K32" s="23"/>
      <c r="L32" s="23"/>
      <c r="M32" s="23"/>
      <c r="N32" s="23"/>
      <c r="O32" s="23"/>
    </row>
    <row r="33" ht="18.75" customHeight="1" spans="1:15">
      <c r="A33" s="248" t="s">
        <v>129</v>
      </c>
      <c r="B33" s="249" t="s">
        <v>130</v>
      </c>
      <c r="C33" s="23">
        <v>947080.16</v>
      </c>
      <c r="D33" s="23">
        <v>947080.16</v>
      </c>
      <c r="E33" s="23">
        <v>947080.16</v>
      </c>
      <c r="F33" s="23"/>
      <c r="G33" s="23"/>
      <c r="H33" s="23"/>
      <c r="I33" s="23"/>
      <c r="J33" s="23"/>
      <c r="K33" s="23"/>
      <c r="L33" s="23"/>
      <c r="M33" s="23"/>
      <c r="N33" s="23"/>
      <c r="O33" s="23"/>
    </row>
    <row r="34" ht="18.75" customHeight="1" spans="1:15">
      <c r="A34" s="247" t="s">
        <v>131</v>
      </c>
      <c r="B34" s="247" t="s">
        <v>132</v>
      </c>
      <c r="C34" s="23">
        <v>95616</v>
      </c>
      <c r="D34" s="23">
        <v>95616</v>
      </c>
      <c r="E34" s="23">
        <v>95616</v>
      </c>
      <c r="F34" s="23"/>
      <c r="G34" s="23"/>
      <c r="H34" s="23"/>
      <c r="I34" s="23"/>
      <c r="J34" s="23"/>
      <c r="K34" s="23"/>
      <c r="L34" s="23"/>
      <c r="M34" s="23"/>
      <c r="N34" s="23"/>
      <c r="O34" s="23"/>
    </row>
    <row r="35" ht="18.75" customHeight="1" spans="1:15">
      <c r="A35" s="248" t="s">
        <v>133</v>
      </c>
      <c r="B35" s="249" t="s">
        <v>134</v>
      </c>
      <c r="C35" s="23">
        <v>95616</v>
      </c>
      <c r="D35" s="23">
        <v>95616</v>
      </c>
      <c r="E35" s="23">
        <v>95616</v>
      </c>
      <c r="F35" s="23"/>
      <c r="G35" s="23"/>
      <c r="H35" s="23"/>
      <c r="I35" s="23"/>
      <c r="J35" s="23"/>
      <c r="K35" s="23"/>
      <c r="L35" s="23"/>
      <c r="M35" s="23"/>
      <c r="N35" s="23"/>
      <c r="O35" s="23"/>
    </row>
    <row r="36" ht="18.75" customHeight="1" spans="1:15">
      <c r="A36" s="201" t="s">
        <v>135</v>
      </c>
      <c r="B36" s="201" t="s">
        <v>136</v>
      </c>
      <c r="C36" s="23">
        <v>422888.85</v>
      </c>
      <c r="D36" s="23">
        <v>422888.85</v>
      </c>
      <c r="E36" s="23">
        <v>422888.85</v>
      </c>
      <c r="F36" s="23"/>
      <c r="G36" s="23"/>
      <c r="H36" s="23"/>
      <c r="I36" s="23"/>
      <c r="J36" s="23"/>
      <c r="K36" s="23"/>
      <c r="L36" s="23"/>
      <c r="M36" s="23"/>
      <c r="N36" s="23"/>
      <c r="O36" s="23"/>
    </row>
    <row r="37" ht="18.75" customHeight="1" spans="1:15">
      <c r="A37" s="247" t="s">
        <v>137</v>
      </c>
      <c r="B37" s="247" t="s">
        <v>138</v>
      </c>
      <c r="C37" s="23">
        <v>422888.85</v>
      </c>
      <c r="D37" s="23">
        <v>422888.85</v>
      </c>
      <c r="E37" s="23">
        <v>422888.85</v>
      </c>
      <c r="F37" s="23"/>
      <c r="G37" s="23"/>
      <c r="H37" s="23"/>
      <c r="I37" s="23"/>
      <c r="J37" s="23"/>
      <c r="K37" s="23"/>
      <c r="L37" s="23"/>
      <c r="M37" s="23"/>
      <c r="N37" s="23"/>
      <c r="O37" s="23"/>
    </row>
    <row r="38" ht="18.75" customHeight="1" spans="1:15">
      <c r="A38" s="248" t="s">
        <v>139</v>
      </c>
      <c r="B38" s="249" t="s">
        <v>140</v>
      </c>
      <c r="C38" s="23">
        <v>161161.84</v>
      </c>
      <c r="D38" s="23">
        <v>161161.84</v>
      </c>
      <c r="E38" s="23">
        <v>161161.84</v>
      </c>
      <c r="F38" s="23"/>
      <c r="G38" s="23"/>
      <c r="H38" s="23"/>
      <c r="I38" s="23"/>
      <c r="J38" s="23"/>
      <c r="K38" s="23"/>
      <c r="L38" s="23"/>
      <c r="M38" s="23"/>
      <c r="N38" s="23"/>
      <c r="O38" s="23"/>
    </row>
    <row r="39" ht="18.75" customHeight="1" spans="1:15">
      <c r="A39" s="248" t="s">
        <v>141</v>
      </c>
      <c r="B39" s="249" t="s">
        <v>142</v>
      </c>
      <c r="C39" s="23">
        <v>228228.51</v>
      </c>
      <c r="D39" s="23">
        <v>228228.51</v>
      </c>
      <c r="E39" s="23">
        <v>228228.51</v>
      </c>
      <c r="F39" s="23"/>
      <c r="G39" s="23"/>
      <c r="H39" s="23"/>
      <c r="I39" s="23"/>
      <c r="J39" s="23"/>
      <c r="K39" s="23"/>
      <c r="L39" s="23"/>
      <c r="M39" s="23"/>
      <c r="N39" s="23"/>
      <c r="O39" s="23"/>
    </row>
    <row r="40" ht="18.75" customHeight="1" spans="1:15">
      <c r="A40" s="248" t="s">
        <v>143</v>
      </c>
      <c r="B40" s="249" t="s">
        <v>144</v>
      </c>
      <c r="C40" s="23">
        <v>33498.5</v>
      </c>
      <c r="D40" s="23">
        <v>33498.5</v>
      </c>
      <c r="E40" s="23">
        <v>33498.5</v>
      </c>
      <c r="F40" s="23"/>
      <c r="G40" s="23"/>
      <c r="H40" s="23"/>
      <c r="I40" s="23"/>
      <c r="J40" s="23"/>
      <c r="K40" s="23"/>
      <c r="L40" s="23"/>
      <c r="M40" s="23"/>
      <c r="N40" s="23"/>
      <c r="O40" s="23"/>
    </row>
    <row r="41" ht="18.75" customHeight="1" spans="1:15">
      <c r="A41" s="201" t="s">
        <v>145</v>
      </c>
      <c r="B41" s="201" t="s">
        <v>146</v>
      </c>
      <c r="C41" s="23">
        <v>8427642.25</v>
      </c>
      <c r="D41" s="23">
        <v>8427642.25</v>
      </c>
      <c r="E41" s="23">
        <v>6427642.25</v>
      </c>
      <c r="F41" s="23">
        <v>2000000</v>
      </c>
      <c r="G41" s="23"/>
      <c r="H41" s="23"/>
      <c r="I41" s="23"/>
      <c r="J41" s="23"/>
      <c r="K41" s="23"/>
      <c r="L41" s="23"/>
      <c r="M41" s="23"/>
      <c r="N41" s="23"/>
      <c r="O41" s="23"/>
    </row>
    <row r="42" ht="18.75" customHeight="1" spans="1:15">
      <c r="A42" s="247" t="s">
        <v>147</v>
      </c>
      <c r="B42" s="247" t="s">
        <v>148</v>
      </c>
      <c r="C42" s="23">
        <v>2091332.25</v>
      </c>
      <c r="D42" s="23">
        <v>2091332.25</v>
      </c>
      <c r="E42" s="23">
        <v>2091332.25</v>
      </c>
      <c r="F42" s="23"/>
      <c r="G42" s="23"/>
      <c r="H42" s="23"/>
      <c r="I42" s="23"/>
      <c r="J42" s="23"/>
      <c r="K42" s="23"/>
      <c r="L42" s="23"/>
      <c r="M42" s="23"/>
      <c r="N42" s="23"/>
      <c r="O42" s="23"/>
    </row>
    <row r="43" ht="18.75" customHeight="1" spans="1:15">
      <c r="A43" s="248" t="s">
        <v>149</v>
      </c>
      <c r="B43" s="249" t="s">
        <v>97</v>
      </c>
      <c r="C43" s="23">
        <v>2091332.25</v>
      </c>
      <c r="D43" s="23">
        <v>2091332.25</v>
      </c>
      <c r="E43" s="23">
        <v>2091332.25</v>
      </c>
      <c r="F43" s="23"/>
      <c r="G43" s="23"/>
      <c r="H43" s="23"/>
      <c r="I43" s="23"/>
      <c r="J43" s="23"/>
      <c r="K43" s="23"/>
      <c r="L43" s="23"/>
      <c r="M43" s="23"/>
      <c r="N43" s="23"/>
      <c r="O43" s="23"/>
    </row>
    <row r="44" ht="18.75" customHeight="1" spans="1:15">
      <c r="A44" s="247" t="s">
        <v>150</v>
      </c>
      <c r="B44" s="247" t="s">
        <v>151</v>
      </c>
      <c r="C44" s="23">
        <v>2000000</v>
      </c>
      <c r="D44" s="23">
        <v>2000000</v>
      </c>
      <c r="E44" s="23"/>
      <c r="F44" s="23">
        <v>2000000</v>
      </c>
      <c r="G44" s="23"/>
      <c r="H44" s="23"/>
      <c r="I44" s="23"/>
      <c r="J44" s="23"/>
      <c r="K44" s="23"/>
      <c r="L44" s="23"/>
      <c r="M44" s="23"/>
      <c r="N44" s="23"/>
      <c r="O44" s="23"/>
    </row>
    <row r="45" ht="18.75" customHeight="1" spans="1:15">
      <c r="A45" s="248" t="s">
        <v>152</v>
      </c>
      <c r="B45" s="249" t="s">
        <v>153</v>
      </c>
      <c r="C45" s="23">
        <v>2000000</v>
      </c>
      <c r="D45" s="23">
        <v>2000000</v>
      </c>
      <c r="E45" s="23"/>
      <c r="F45" s="23">
        <v>2000000</v>
      </c>
      <c r="G45" s="23"/>
      <c r="H45" s="23"/>
      <c r="I45" s="23"/>
      <c r="J45" s="23"/>
      <c r="K45" s="23"/>
      <c r="L45" s="23"/>
      <c r="M45" s="23"/>
      <c r="N45" s="23"/>
      <c r="O45" s="23"/>
    </row>
    <row r="46" ht="18.75" customHeight="1" spans="1:15">
      <c r="A46" s="247" t="s">
        <v>154</v>
      </c>
      <c r="B46" s="247" t="s">
        <v>155</v>
      </c>
      <c r="C46" s="23">
        <v>4336310</v>
      </c>
      <c r="D46" s="23">
        <v>4336310</v>
      </c>
      <c r="E46" s="23">
        <v>4336310</v>
      </c>
      <c r="F46" s="23"/>
      <c r="G46" s="23"/>
      <c r="H46" s="23"/>
      <c r="I46" s="23"/>
      <c r="J46" s="23"/>
      <c r="K46" s="23"/>
      <c r="L46" s="23"/>
      <c r="M46" s="23"/>
      <c r="N46" s="23"/>
      <c r="O46" s="23"/>
    </row>
    <row r="47" ht="18.75" customHeight="1" spans="1:15">
      <c r="A47" s="248" t="s">
        <v>156</v>
      </c>
      <c r="B47" s="249" t="s">
        <v>157</v>
      </c>
      <c r="C47" s="23">
        <v>3561310</v>
      </c>
      <c r="D47" s="23">
        <v>3561310</v>
      </c>
      <c r="E47" s="23">
        <v>3561310</v>
      </c>
      <c r="F47" s="23"/>
      <c r="G47" s="23"/>
      <c r="H47" s="23"/>
      <c r="I47" s="23"/>
      <c r="J47" s="23"/>
      <c r="K47" s="23"/>
      <c r="L47" s="23"/>
      <c r="M47" s="23"/>
      <c r="N47" s="23"/>
      <c r="O47" s="23"/>
    </row>
    <row r="48" ht="18.75" customHeight="1" spans="1:15">
      <c r="A48" s="248" t="s">
        <v>158</v>
      </c>
      <c r="B48" s="249" t="s">
        <v>159</v>
      </c>
      <c r="C48" s="23">
        <v>775000</v>
      </c>
      <c r="D48" s="23">
        <v>775000</v>
      </c>
      <c r="E48" s="23">
        <v>775000</v>
      </c>
      <c r="F48" s="23"/>
      <c r="G48" s="23"/>
      <c r="H48" s="23"/>
      <c r="I48" s="23"/>
      <c r="J48" s="23"/>
      <c r="K48" s="23"/>
      <c r="L48" s="23"/>
      <c r="M48" s="23"/>
      <c r="N48" s="23"/>
      <c r="O48" s="23"/>
    </row>
    <row r="49" ht="18.75" customHeight="1" spans="1:15">
      <c r="A49" s="201" t="s">
        <v>160</v>
      </c>
      <c r="B49" s="201" t="s">
        <v>161</v>
      </c>
      <c r="C49" s="23">
        <v>710310.12</v>
      </c>
      <c r="D49" s="23">
        <v>710310.12</v>
      </c>
      <c r="E49" s="23">
        <v>710310.12</v>
      </c>
      <c r="F49" s="23"/>
      <c r="G49" s="23"/>
      <c r="H49" s="23"/>
      <c r="I49" s="23"/>
      <c r="J49" s="23"/>
      <c r="K49" s="23"/>
      <c r="L49" s="23"/>
      <c r="M49" s="23"/>
      <c r="N49" s="23"/>
      <c r="O49" s="23"/>
    </row>
    <row r="50" ht="18.75" customHeight="1" spans="1:15">
      <c r="A50" s="247" t="s">
        <v>162</v>
      </c>
      <c r="B50" s="247" t="s">
        <v>163</v>
      </c>
      <c r="C50" s="23">
        <v>710310.12</v>
      </c>
      <c r="D50" s="23">
        <v>710310.12</v>
      </c>
      <c r="E50" s="23">
        <v>710310.12</v>
      </c>
      <c r="F50" s="23"/>
      <c r="G50" s="23"/>
      <c r="H50" s="23"/>
      <c r="I50" s="23"/>
      <c r="J50" s="23"/>
      <c r="K50" s="23"/>
      <c r="L50" s="23"/>
      <c r="M50" s="23"/>
      <c r="N50" s="23"/>
      <c r="O50" s="23"/>
    </row>
    <row r="51" ht="18.75" customHeight="1" spans="1:15">
      <c r="A51" s="248" t="s">
        <v>164</v>
      </c>
      <c r="B51" s="249" t="s">
        <v>165</v>
      </c>
      <c r="C51" s="23">
        <v>710310.12</v>
      </c>
      <c r="D51" s="23">
        <v>710310.12</v>
      </c>
      <c r="E51" s="23">
        <v>710310.12</v>
      </c>
      <c r="F51" s="23"/>
      <c r="G51" s="23"/>
      <c r="H51" s="23"/>
      <c r="I51" s="23"/>
      <c r="J51" s="23"/>
      <c r="K51" s="23"/>
      <c r="L51" s="23"/>
      <c r="M51" s="23"/>
      <c r="N51" s="23"/>
      <c r="O51" s="23"/>
    </row>
    <row r="52" ht="18.75" customHeight="1" spans="1:15">
      <c r="A52" s="211" t="s">
        <v>166</v>
      </c>
      <c r="B52" s="212" t="s">
        <v>166</v>
      </c>
      <c r="C52" s="23">
        <v>17392162.56</v>
      </c>
      <c r="D52" s="23">
        <v>17092162.56</v>
      </c>
      <c r="E52" s="23">
        <v>14988762.56</v>
      </c>
      <c r="F52" s="23">
        <v>2103400</v>
      </c>
      <c r="G52" s="23"/>
      <c r="H52" s="23"/>
      <c r="I52" s="23"/>
      <c r="J52" s="23">
        <v>300000</v>
      </c>
      <c r="K52" s="23"/>
      <c r="L52" s="23"/>
      <c r="M52" s="23"/>
      <c r="N52" s="23"/>
      <c r="O52" s="23">
        <v>300000</v>
      </c>
    </row>
  </sheetData>
  <mergeCells count="11">
    <mergeCell ref="A2:O2"/>
    <mergeCell ref="A3:L3"/>
    <mergeCell ref="D4:F4"/>
    <mergeCell ref="J4:O4"/>
    <mergeCell ref="A52:B5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15"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3" t="s">
        <v>167</v>
      </c>
    </row>
    <row r="2" ht="36" customHeight="1" spans="1:4">
      <c r="A2" s="4" t="str">
        <f>"2025"&amp;"年部门财政拨款收支预算总表"</f>
        <v>2025年部门财政拨款收支预算总表</v>
      </c>
      <c r="B2" s="192"/>
      <c r="C2" s="192"/>
      <c r="D2" s="192"/>
    </row>
    <row r="3" ht="18.75" customHeight="1" spans="1:4">
      <c r="A3" s="6" t="str">
        <f>"单位名称："&amp;"沧源佤族自治县勐角乡"</f>
        <v>单位名称：沧源佤族自治县勐角乡</v>
      </c>
      <c r="B3" s="193"/>
      <c r="C3" s="193"/>
      <c r="D3" s="33" t="s">
        <v>1</v>
      </c>
    </row>
    <row r="4" ht="18.75" customHeight="1" spans="1:4">
      <c r="A4" s="11" t="s">
        <v>2</v>
      </c>
      <c r="B4" s="13"/>
      <c r="C4" s="11" t="s">
        <v>3</v>
      </c>
      <c r="D4" s="13"/>
    </row>
    <row r="5" ht="18.75" customHeight="1" spans="1:4">
      <c r="A5" s="27" t="s">
        <v>4</v>
      </c>
      <c r="B5" s="106" t="str">
        <f t="shared" ref="B5:D5" si="0">"2025"&amp;"年预算数"</f>
        <v>2025年预算数</v>
      </c>
      <c r="C5" s="27" t="s">
        <v>168</v>
      </c>
      <c r="D5" s="106" t="str">
        <f t="shared" si="0"/>
        <v>2025年预算数</v>
      </c>
    </row>
    <row r="6" ht="18.75" customHeight="1" spans="1:4">
      <c r="A6" s="29"/>
      <c r="B6" s="17"/>
      <c r="C6" s="29"/>
      <c r="D6" s="17"/>
    </row>
    <row r="7" ht="18.75" customHeight="1" spans="1:4">
      <c r="A7" s="194" t="s">
        <v>169</v>
      </c>
      <c r="B7" s="23">
        <v>17092162.56</v>
      </c>
      <c r="C7" s="195" t="s">
        <v>170</v>
      </c>
      <c r="D7" s="23">
        <v>17092162.56</v>
      </c>
    </row>
    <row r="8" ht="18.75" customHeight="1" spans="1:4">
      <c r="A8" s="196" t="s">
        <v>171</v>
      </c>
      <c r="B8" s="23">
        <v>17092162.56</v>
      </c>
      <c r="C8" s="195" t="s">
        <v>172</v>
      </c>
      <c r="D8" s="23">
        <v>4530353.13</v>
      </c>
    </row>
    <row r="9" ht="18.75" customHeight="1" spans="1:4">
      <c r="A9" s="196" t="s">
        <v>173</v>
      </c>
      <c r="B9" s="23"/>
      <c r="C9" s="195" t="s">
        <v>174</v>
      </c>
      <c r="D9" s="23"/>
    </row>
    <row r="10" ht="18.75" customHeight="1" spans="1:4">
      <c r="A10" s="196" t="s">
        <v>175</v>
      </c>
      <c r="B10" s="23"/>
      <c r="C10" s="195" t="s">
        <v>176</v>
      </c>
      <c r="D10" s="23">
        <v>1000</v>
      </c>
    </row>
    <row r="11" ht="18.75" customHeight="1" spans="1:4">
      <c r="A11" s="196" t="s">
        <v>177</v>
      </c>
      <c r="B11" s="23"/>
      <c r="C11" s="195" t="s">
        <v>178</v>
      </c>
      <c r="D11" s="23"/>
    </row>
    <row r="12" ht="18.75" customHeight="1" spans="1:4">
      <c r="A12" s="196" t="s">
        <v>171</v>
      </c>
      <c r="B12" s="23"/>
      <c r="C12" s="195" t="s">
        <v>179</v>
      </c>
      <c r="D12" s="23"/>
    </row>
    <row r="13" ht="18.75" customHeight="1" spans="1:4">
      <c r="A13" s="196" t="s">
        <v>173</v>
      </c>
      <c r="B13" s="23"/>
      <c r="C13" s="195" t="s">
        <v>180</v>
      </c>
      <c r="D13" s="23"/>
    </row>
    <row r="14" ht="18.75" customHeight="1" spans="1:4">
      <c r="A14" s="196" t="s">
        <v>175</v>
      </c>
      <c r="B14" s="23"/>
      <c r="C14" s="195" t="s">
        <v>181</v>
      </c>
      <c r="D14" s="23"/>
    </row>
    <row r="15" ht="18.75" customHeight="1" spans="1:4">
      <c r="A15" s="197"/>
      <c r="B15" s="23"/>
      <c r="C15" s="21" t="s">
        <v>182</v>
      </c>
      <c r="D15" s="23">
        <v>2999968.21</v>
      </c>
    </row>
    <row r="16" ht="18.75" customHeight="1" spans="1:4">
      <c r="A16" s="198"/>
      <c r="B16" s="23"/>
      <c r="C16" s="21" t="s">
        <v>183</v>
      </c>
      <c r="D16" s="23">
        <v>422888.85</v>
      </c>
    </row>
    <row r="17" ht="18.75" customHeight="1" spans="1:4">
      <c r="A17" s="199"/>
      <c r="B17" s="23"/>
      <c r="C17" s="21" t="s">
        <v>184</v>
      </c>
      <c r="D17" s="23"/>
    </row>
    <row r="18" ht="18.75" customHeight="1" spans="1:4">
      <c r="A18" s="199"/>
      <c r="B18" s="23"/>
      <c r="C18" s="21" t="s">
        <v>185</v>
      </c>
      <c r="D18" s="23"/>
    </row>
    <row r="19" ht="18.75" customHeight="1" spans="1:4">
      <c r="A19" s="199"/>
      <c r="B19" s="23"/>
      <c r="C19" s="21" t="s">
        <v>186</v>
      </c>
      <c r="D19" s="23">
        <v>8427642.25</v>
      </c>
    </row>
    <row r="20" ht="18.75" customHeight="1" spans="1:4">
      <c r="A20" s="199"/>
      <c r="B20" s="23"/>
      <c r="C20" s="21" t="s">
        <v>187</v>
      </c>
      <c r="D20" s="23"/>
    </row>
    <row r="21" ht="18.75" customHeight="1" spans="1:4">
      <c r="A21" s="199"/>
      <c r="B21" s="23"/>
      <c r="C21" s="21" t="s">
        <v>188</v>
      </c>
      <c r="D21" s="23"/>
    </row>
    <row r="22" ht="18.75" customHeight="1" spans="1:4">
      <c r="A22" s="199"/>
      <c r="B22" s="23"/>
      <c r="C22" s="21" t="s">
        <v>189</v>
      </c>
      <c r="D22" s="23"/>
    </row>
    <row r="23" ht="18.75" customHeight="1" spans="1:4">
      <c r="A23" s="199"/>
      <c r="B23" s="23"/>
      <c r="C23" s="21" t="s">
        <v>190</v>
      </c>
      <c r="D23" s="23"/>
    </row>
    <row r="24" ht="18.75" customHeight="1" spans="1:4">
      <c r="A24" s="199"/>
      <c r="B24" s="23"/>
      <c r="C24" s="21" t="s">
        <v>191</v>
      </c>
      <c r="D24" s="23"/>
    </row>
    <row r="25" ht="18.75" customHeight="1" spans="1:4">
      <c r="A25" s="199"/>
      <c r="B25" s="23"/>
      <c r="C25" s="21" t="s">
        <v>192</v>
      </c>
      <c r="D25" s="23"/>
    </row>
    <row r="26" ht="18.75" customHeight="1" spans="1:4">
      <c r="A26" s="199"/>
      <c r="B26" s="23"/>
      <c r="C26" s="21" t="s">
        <v>193</v>
      </c>
      <c r="D26" s="23">
        <v>710310.12</v>
      </c>
    </row>
    <row r="27" ht="18.75" customHeight="1" spans="1:4">
      <c r="A27" s="197"/>
      <c r="B27" s="23"/>
      <c r="C27" s="21" t="s">
        <v>194</v>
      </c>
      <c r="D27" s="23"/>
    </row>
    <row r="28" ht="18.75" customHeight="1" spans="1:4">
      <c r="A28" s="198"/>
      <c r="B28" s="23"/>
      <c r="C28" s="21" t="s">
        <v>195</v>
      </c>
      <c r="D28" s="23"/>
    </row>
    <row r="29" ht="18.75" customHeight="1" spans="1:4">
      <c r="A29" s="199"/>
      <c r="B29" s="23"/>
      <c r="C29" s="21" t="s">
        <v>196</v>
      </c>
      <c r="D29" s="23"/>
    </row>
    <row r="30" ht="18.75" customHeight="1" spans="1:4">
      <c r="A30" s="199"/>
      <c r="B30" s="23"/>
      <c r="C30" s="21" t="s">
        <v>197</v>
      </c>
      <c r="D30" s="23"/>
    </row>
    <row r="31" ht="18.75" customHeight="1" spans="1:4">
      <c r="A31" s="199"/>
      <c r="B31" s="23"/>
      <c r="C31" s="21" t="s">
        <v>198</v>
      </c>
      <c r="D31" s="23"/>
    </row>
    <row r="32" ht="18.75" customHeight="1" spans="1:4">
      <c r="A32" s="199"/>
      <c r="B32" s="23"/>
      <c r="C32" s="21" t="s">
        <v>199</v>
      </c>
      <c r="D32" s="23"/>
    </row>
    <row r="33" ht="18.75" customHeight="1" spans="1:4">
      <c r="A33" s="199"/>
      <c r="B33" s="23"/>
      <c r="C33" s="21" t="s">
        <v>200</v>
      </c>
      <c r="D33" s="23"/>
    </row>
    <row r="34" ht="18.75" customHeight="1" spans="1:4">
      <c r="A34" s="197"/>
      <c r="B34" s="200"/>
      <c r="C34" s="21" t="s">
        <v>201</v>
      </c>
      <c r="D34" s="200"/>
    </row>
    <row r="35" ht="18.75" customHeight="1" spans="1:4">
      <c r="A35" s="197"/>
      <c r="B35" s="23"/>
      <c r="C35" s="201" t="s">
        <v>202</v>
      </c>
      <c r="D35" s="23"/>
    </row>
    <row r="36" ht="18.75" customHeight="1" spans="1:4">
      <c r="A36" s="198" t="s">
        <v>203</v>
      </c>
      <c r="B36" s="202">
        <v>17092162.56</v>
      </c>
      <c r="C36" s="197" t="s">
        <v>52</v>
      </c>
      <c r="D36" s="202">
        <v>17092162.56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52"/>
  <sheetViews>
    <sheetView showZeros="0" topLeftCell="A29" workbookViewId="0">
      <selection activeCell="I45" sqref="I45"/>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 min="9" max="9" width="11.7142857142857"/>
  </cols>
  <sheetData>
    <row r="1" customHeight="1" spans="1:7">
      <c r="A1" s="182"/>
      <c r="B1" s="182"/>
      <c r="C1" s="182"/>
      <c r="D1" s="50"/>
      <c r="E1" s="182"/>
      <c r="F1" s="53"/>
      <c r="G1" s="33" t="s">
        <v>204</v>
      </c>
    </row>
    <row r="2" ht="39" customHeight="1" spans="1:7">
      <c r="A2" s="4" t="str">
        <f>"2025"&amp;"年一般公共预算支出预算表（按功能科目分类）"</f>
        <v>2025年一般公共预算支出预算表（按功能科目分类）</v>
      </c>
      <c r="B2" s="105"/>
      <c r="C2" s="105"/>
      <c r="D2" s="105"/>
      <c r="E2" s="105"/>
      <c r="F2" s="105"/>
      <c r="G2" s="105"/>
    </row>
    <row r="3" ht="18.75" customHeight="1" spans="1:7">
      <c r="A3" s="6" t="str">
        <f>"单位名称："&amp;"沧源佤族自治县勐角乡"</f>
        <v>单位名称：沧源佤族自治县勐角乡</v>
      </c>
      <c r="B3" s="183"/>
      <c r="C3" s="50"/>
      <c r="D3" s="50"/>
      <c r="E3" s="50"/>
      <c r="F3" s="53"/>
      <c r="G3" s="33" t="s">
        <v>1</v>
      </c>
    </row>
    <row r="4" ht="18.75" customHeight="1" spans="1:7">
      <c r="A4" s="184" t="s">
        <v>205</v>
      </c>
      <c r="B4" s="185"/>
      <c r="C4" s="106" t="s">
        <v>56</v>
      </c>
      <c r="D4" s="186" t="s">
        <v>75</v>
      </c>
      <c r="E4" s="12"/>
      <c r="F4" s="13"/>
      <c r="G4" s="129" t="s">
        <v>76</v>
      </c>
    </row>
    <row r="5" ht="18.75" customHeight="1" spans="1:7">
      <c r="A5" s="187" t="s">
        <v>73</v>
      </c>
      <c r="B5" s="187" t="s">
        <v>74</v>
      </c>
      <c r="C5" s="29"/>
      <c r="D5" s="175" t="s">
        <v>58</v>
      </c>
      <c r="E5" s="175" t="s">
        <v>206</v>
      </c>
      <c r="F5" s="175" t="s">
        <v>207</v>
      </c>
      <c r="G5" s="92"/>
    </row>
    <row r="6" ht="18.75" customHeight="1" spans="1:7">
      <c r="A6" s="188" t="s">
        <v>208</v>
      </c>
      <c r="B6" s="188" t="s">
        <v>209</v>
      </c>
      <c r="C6" s="188" t="s">
        <v>210</v>
      </c>
      <c r="D6" s="189">
        <v>4</v>
      </c>
      <c r="E6" s="190" t="s">
        <v>211</v>
      </c>
      <c r="F6" s="190" t="s">
        <v>212</v>
      </c>
      <c r="G6" s="188" t="s">
        <v>213</v>
      </c>
    </row>
    <row r="7" ht="18.75" customHeight="1" spans="1:7">
      <c r="A7" s="120" t="s">
        <v>84</v>
      </c>
      <c r="B7" s="120" t="s">
        <v>85</v>
      </c>
      <c r="C7" s="23">
        <v>4530353.13</v>
      </c>
      <c r="D7" s="23">
        <v>4427953.13</v>
      </c>
      <c r="E7" s="23">
        <v>4017426.01</v>
      </c>
      <c r="F7" s="23">
        <v>410527.12</v>
      </c>
      <c r="G7" s="23">
        <v>102400</v>
      </c>
    </row>
    <row r="8" ht="18.75" customHeight="1" spans="1:7">
      <c r="A8" s="122" t="s">
        <v>86</v>
      </c>
      <c r="B8" s="122" t="s">
        <v>87</v>
      </c>
      <c r="C8" s="23">
        <v>96400</v>
      </c>
      <c r="D8" s="23"/>
      <c r="E8" s="23"/>
      <c r="F8" s="23"/>
      <c r="G8" s="23">
        <v>96400</v>
      </c>
    </row>
    <row r="9" ht="18.75" customHeight="1" spans="1:7">
      <c r="A9" s="191">
        <v>2010104</v>
      </c>
      <c r="B9" s="191" t="s">
        <v>89</v>
      </c>
      <c r="C9" s="23">
        <v>50000</v>
      </c>
      <c r="D9" s="23"/>
      <c r="E9" s="23"/>
      <c r="F9" s="23"/>
      <c r="G9" s="23">
        <v>50000</v>
      </c>
    </row>
    <row r="10" ht="18.75" customHeight="1" spans="1:7">
      <c r="A10" s="191" t="s">
        <v>90</v>
      </c>
      <c r="B10" s="191" t="s">
        <v>91</v>
      </c>
      <c r="C10" s="23">
        <v>46400</v>
      </c>
      <c r="D10" s="23"/>
      <c r="E10" s="23"/>
      <c r="F10" s="23"/>
      <c r="G10" s="23">
        <v>46400</v>
      </c>
    </row>
    <row r="11" ht="18.75" customHeight="1" spans="1:7">
      <c r="A11" s="122" t="s">
        <v>92</v>
      </c>
      <c r="B11" s="122" t="s">
        <v>93</v>
      </c>
      <c r="C11" s="23">
        <v>2579770.01</v>
      </c>
      <c r="D11" s="23">
        <v>2579770.01</v>
      </c>
      <c r="E11" s="23">
        <v>2367660.01</v>
      </c>
      <c r="F11" s="23">
        <v>212110</v>
      </c>
      <c r="G11" s="23"/>
    </row>
    <row r="12" ht="18.75" customHeight="1" spans="1:7">
      <c r="A12" s="191" t="s">
        <v>94</v>
      </c>
      <c r="B12" s="191" t="s">
        <v>95</v>
      </c>
      <c r="C12" s="23">
        <v>1778831.75</v>
      </c>
      <c r="D12" s="23">
        <v>1778831.75</v>
      </c>
      <c r="E12" s="23">
        <v>1592891.83</v>
      </c>
      <c r="F12" s="23">
        <v>185939.92</v>
      </c>
      <c r="G12" s="23"/>
    </row>
    <row r="13" ht="18.75" customHeight="1" spans="1:7">
      <c r="A13" s="191" t="s">
        <v>96</v>
      </c>
      <c r="B13" s="191" t="s">
        <v>97</v>
      </c>
      <c r="C13" s="23">
        <v>800938.26</v>
      </c>
      <c r="D13" s="23">
        <v>800938.26</v>
      </c>
      <c r="E13" s="23">
        <v>774768.18</v>
      </c>
      <c r="F13" s="23">
        <v>26170.08</v>
      </c>
      <c r="G13" s="23"/>
    </row>
    <row r="14" ht="18.75" customHeight="1" spans="1:7">
      <c r="A14" s="122" t="s">
        <v>98</v>
      </c>
      <c r="B14" s="122" t="s">
        <v>99</v>
      </c>
      <c r="C14" s="23">
        <v>225390.64</v>
      </c>
      <c r="D14" s="23">
        <v>225390.64</v>
      </c>
      <c r="E14" s="23">
        <v>200242</v>
      </c>
      <c r="F14" s="23">
        <v>25148.64</v>
      </c>
      <c r="G14" s="23"/>
    </row>
    <row r="15" ht="18.75" customHeight="1" spans="1:7">
      <c r="A15" s="191">
        <v>2010401</v>
      </c>
      <c r="B15" s="191" t="s">
        <v>95</v>
      </c>
      <c r="C15" s="23">
        <v>225390.64</v>
      </c>
      <c r="D15" s="23">
        <v>225390.64</v>
      </c>
      <c r="E15" s="23">
        <v>200242</v>
      </c>
      <c r="F15" s="23">
        <v>25148.64</v>
      </c>
      <c r="G15" s="23"/>
    </row>
    <row r="16" ht="18.75" customHeight="1" spans="1:7">
      <c r="A16" s="122" t="s">
        <v>101</v>
      </c>
      <c r="B16" s="122" t="s">
        <v>102</v>
      </c>
      <c r="C16" s="23">
        <v>433484.08</v>
      </c>
      <c r="D16" s="23">
        <v>433484.08</v>
      </c>
      <c r="E16" s="23">
        <v>374074</v>
      </c>
      <c r="F16" s="23">
        <v>59410.08</v>
      </c>
      <c r="G16" s="23"/>
    </row>
    <row r="17" ht="18.75" customHeight="1" spans="1:7">
      <c r="A17" s="191" t="s">
        <v>103</v>
      </c>
      <c r="B17" s="191" t="s">
        <v>95</v>
      </c>
      <c r="C17" s="23">
        <v>433484.08</v>
      </c>
      <c r="D17" s="23">
        <v>433484.08</v>
      </c>
      <c r="E17" s="23">
        <v>374074</v>
      </c>
      <c r="F17" s="23">
        <v>59410.08</v>
      </c>
      <c r="G17" s="23"/>
    </row>
    <row r="18" ht="18.75" customHeight="1" spans="1:7">
      <c r="A18" s="122" t="s">
        <v>104</v>
      </c>
      <c r="B18" s="122" t="s">
        <v>105</v>
      </c>
      <c r="C18" s="23">
        <v>5000</v>
      </c>
      <c r="D18" s="23"/>
      <c r="E18" s="23"/>
      <c r="F18" s="23"/>
      <c r="G18" s="23">
        <v>5000</v>
      </c>
    </row>
    <row r="19" ht="18.75" customHeight="1" spans="1:7">
      <c r="A19" s="191" t="s">
        <v>106</v>
      </c>
      <c r="B19" s="191" t="s">
        <v>95</v>
      </c>
      <c r="C19" s="23">
        <v>5000</v>
      </c>
      <c r="D19" s="23"/>
      <c r="E19" s="23"/>
      <c r="F19" s="23"/>
      <c r="G19" s="23">
        <v>5000</v>
      </c>
    </row>
    <row r="20" ht="18.75" customHeight="1" spans="1:7">
      <c r="A20" s="122" t="s">
        <v>107</v>
      </c>
      <c r="B20" s="122" t="s">
        <v>108</v>
      </c>
      <c r="C20" s="23">
        <v>897645.44</v>
      </c>
      <c r="D20" s="23">
        <v>896645.44</v>
      </c>
      <c r="E20" s="23">
        <v>808600</v>
      </c>
      <c r="F20" s="23">
        <v>88045.44</v>
      </c>
      <c r="G20" s="23">
        <v>1000</v>
      </c>
    </row>
    <row r="21" ht="18.75" customHeight="1" spans="1:7">
      <c r="A21" s="191" t="s">
        <v>109</v>
      </c>
      <c r="B21" s="191" t="s">
        <v>95</v>
      </c>
      <c r="C21" s="23">
        <v>897645.44</v>
      </c>
      <c r="D21" s="23">
        <v>896645.44</v>
      </c>
      <c r="E21" s="23">
        <v>808600</v>
      </c>
      <c r="F21" s="23">
        <v>88045.44</v>
      </c>
      <c r="G21" s="23">
        <v>1000</v>
      </c>
    </row>
    <row r="22" ht="18.75" customHeight="1" spans="1:7">
      <c r="A22" s="122" t="s">
        <v>110</v>
      </c>
      <c r="B22" s="122" t="s">
        <v>111</v>
      </c>
      <c r="C22" s="23">
        <v>292662.96</v>
      </c>
      <c r="D22" s="23">
        <v>292662.96</v>
      </c>
      <c r="E22" s="23">
        <v>266850</v>
      </c>
      <c r="F22" s="23">
        <v>25812.96</v>
      </c>
      <c r="G22" s="23"/>
    </row>
    <row r="23" ht="18.75" customHeight="1" spans="1:7">
      <c r="A23" s="191">
        <v>2013901</v>
      </c>
      <c r="B23" s="191" t="s">
        <v>95</v>
      </c>
      <c r="C23" s="23">
        <v>292662.96</v>
      </c>
      <c r="D23" s="23">
        <v>292662.96</v>
      </c>
      <c r="E23" s="23">
        <v>266850</v>
      </c>
      <c r="F23" s="23">
        <v>25812.96</v>
      </c>
      <c r="G23" s="23"/>
    </row>
    <row r="24" ht="18.75" customHeight="1" spans="1:7">
      <c r="A24" s="120" t="s">
        <v>113</v>
      </c>
      <c r="B24" s="120" t="s">
        <v>114</v>
      </c>
      <c r="C24" s="23">
        <v>1000</v>
      </c>
      <c r="D24" s="23"/>
      <c r="E24" s="23"/>
      <c r="F24" s="23"/>
      <c r="G24" s="23">
        <v>1000</v>
      </c>
    </row>
    <row r="25" ht="18.75" customHeight="1" spans="1:7">
      <c r="A25" s="122" t="s">
        <v>115</v>
      </c>
      <c r="B25" s="122" t="s">
        <v>116</v>
      </c>
      <c r="C25" s="23">
        <v>1000</v>
      </c>
      <c r="D25" s="23"/>
      <c r="E25" s="23"/>
      <c r="F25" s="23"/>
      <c r="G25" s="23">
        <v>1000</v>
      </c>
    </row>
    <row r="26" ht="18.75" customHeight="1" spans="1:7">
      <c r="A26" s="191" t="s">
        <v>117</v>
      </c>
      <c r="B26" s="191" t="s">
        <v>116</v>
      </c>
      <c r="C26" s="23">
        <v>1000</v>
      </c>
      <c r="D26" s="23"/>
      <c r="E26" s="23"/>
      <c r="F26" s="23"/>
      <c r="G26" s="23">
        <v>1000</v>
      </c>
    </row>
    <row r="27" ht="18.75" customHeight="1" spans="1:7">
      <c r="A27" s="120" t="s">
        <v>118</v>
      </c>
      <c r="B27" s="120" t="s">
        <v>119</v>
      </c>
      <c r="C27" s="23">
        <v>2999968.21</v>
      </c>
      <c r="D27" s="23">
        <v>2999968.21</v>
      </c>
      <c r="E27" s="23">
        <v>2959250.05</v>
      </c>
      <c r="F27" s="23">
        <v>40718.16</v>
      </c>
      <c r="G27" s="23"/>
    </row>
    <row r="28" ht="18.75" customHeight="1" spans="1:7">
      <c r="A28" s="122" t="s">
        <v>120</v>
      </c>
      <c r="B28" s="122" t="s">
        <v>121</v>
      </c>
      <c r="C28" s="23">
        <v>1231340.09</v>
      </c>
      <c r="D28" s="23">
        <v>1231340.09</v>
      </c>
      <c r="E28" s="23">
        <v>1190621.93</v>
      </c>
      <c r="F28" s="23">
        <v>40718.16</v>
      </c>
      <c r="G28" s="23"/>
    </row>
    <row r="29" ht="18.75" customHeight="1" spans="1:7">
      <c r="A29" s="191" t="s">
        <v>122</v>
      </c>
      <c r="B29" s="191" t="s">
        <v>97</v>
      </c>
      <c r="C29" s="23">
        <v>1231340.09</v>
      </c>
      <c r="D29" s="23">
        <v>1231340.09</v>
      </c>
      <c r="E29" s="23">
        <v>1190621.93</v>
      </c>
      <c r="F29" s="23">
        <v>40718.16</v>
      </c>
      <c r="G29" s="23"/>
    </row>
    <row r="30" ht="18.75" customHeight="1" spans="1:7">
      <c r="A30" s="122" t="s">
        <v>123</v>
      </c>
      <c r="B30" s="122" t="s">
        <v>124</v>
      </c>
      <c r="C30" s="23">
        <v>1673012.12</v>
      </c>
      <c r="D30" s="23">
        <v>1673012.12</v>
      </c>
      <c r="E30" s="23">
        <v>1673012.12</v>
      </c>
      <c r="F30" s="23"/>
      <c r="G30" s="23"/>
    </row>
    <row r="31" ht="18.75" customHeight="1" spans="1:7">
      <c r="A31" s="191" t="s">
        <v>125</v>
      </c>
      <c r="B31" s="191" t="s">
        <v>126</v>
      </c>
      <c r="C31" s="23">
        <v>449221.8</v>
      </c>
      <c r="D31" s="23">
        <v>449221.8</v>
      </c>
      <c r="E31" s="23">
        <v>449221.8</v>
      </c>
      <c r="F31" s="23"/>
      <c r="G31" s="23"/>
    </row>
    <row r="32" ht="18.75" customHeight="1" spans="1:7">
      <c r="A32" s="191" t="s">
        <v>127</v>
      </c>
      <c r="B32" s="191" t="s">
        <v>128</v>
      </c>
      <c r="C32" s="23">
        <v>276710.16</v>
      </c>
      <c r="D32" s="23">
        <v>276710.16</v>
      </c>
      <c r="E32" s="23">
        <v>276710.16</v>
      </c>
      <c r="F32" s="23"/>
      <c r="G32" s="23"/>
    </row>
    <row r="33" ht="18.75" customHeight="1" spans="1:7">
      <c r="A33" s="191" t="s">
        <v>129</v>
      </c>
      <c r="B33" s="191" t="s">
        <v>130</v>
      </c>
      <c r="C33" s="23">
        <v>947080.16</v>
      </c>
      <c r="D33" s="23">
        <v>947080.16</v>
      </c>
      <c r="E33" s="23">
        <v>947080.16</v>
      </c>
      <c r="F33" s="23"/>
      <c r="G33" s="23"/>
    </row>
    <row r="34" ht="18.75" customHeight="1" spans="1:7">
      <c r="A34" s="122" t="s">
        <v>131</v>
      </c>
      <c r="B34" s="122" t="s">
        <v>132</v>
      </c>
      <c r="C34" s="23">
        <v>95616</v>
      </c>
      <c r="D34" s="23">
        <v>95616</v>
      </c>
      <c r="E34" s="23">
        <v>95616</v>
      </c>
      <c r="F34" s="23"/>
      <c r="G34" s="23"/>
    </row>
    <row r="35" ht="18.75" customHeight="1" spans="1:7">
      <c r="A35" s="191" t="s">
        <v>133</v>
      </c>
      <c r="B35" s="191" t="s">
        <v>134</v>
      </c>
      <c r="C35" s="23">
        <v>95616</v>
      </c>
      <c r="D35" s="23">
        <v>95616</v>
      </c>
      <c r="E35" s="23">
        <v>95616</v>
      </c>
      <c r="F35" s="23"/>
      <c r="G35" s="23"/>
    </row>
    <row r="36" ht="18.75" customHeight="1" spans="1:7">
      <c r="A36" s="120" t="s">
        <v>135</v>
      </c>
      <c r="B36" s="120" t="s">
        <v>136</v>
      </c>
      <c r="C36" s="23">
        <v>422888.85</v>
      </c>
      <c r="D36" s="23">
        <v>422888.85</v>
      </c>
      <c r="E36" s="23">
        <v>422888.85</v>
      </c>
      <c r="F36" s="23"/>
      <c r="G36" s="23"/>
    </row>
    <row r="37" ht="18.75" customHeight="1" spans="1:7">
      <c r="A37" s="122" t="s">
        <v>137</v>
      </c>
      <c r="B37" s="122" t="s">
        <v>138</v>
      </c>
      <c r="C37" s="23">
        <v>422888.85</v>
      </c>
      <c r="D37" s="23">
        <v>422888.85</v>
      </c>
      <c r="E37" s="23">
        <v>422888.85</v>
      </c>
      <c r="F37" s="23"/>
      <c r="G37" s="23"/>
    </row>
    <row r="38" ht="18.75" customHeight="1" spans="1:7">
      <c r="A38" s="191" t="s">
        <v>139</v>
      </c>
      <c r="B38" s="191" t="s">
        <v>140</v>
      </c>
      <c r="C38" s="23">
        <v>161161.84</v>
      </c>
      <c r="D38" s="23">
        <v>161161.84</v>
      </c>
      <c r="E38" s="23">
        <v>161161.84</v>
      </c>
      <c r="F38" s="23"/>
      <c r="G38" s="23"/>
    </row>
    <row r="39" ht="18.75" customHeight="1" spans="1:7">
      <c r="A39" s="191" t="s">
        <v>141</v>
      </c>
      <c r="B39" s="191" t="s">
        <v>142</v>
      </c>
      <c r="C39" s="23">
        <v>228228.51</v>
      </c>
      <c r="D39" s="23">
        <v>228228.51</v>
      </c>
      <c r="E39" s="23">
        <v>228228.51</v>
      </c>
      <c r="F39" s="23"/>
      <c r="G39" s="23"/>
    </row>
    <row r="40" ht="18.75" customHeight="1" spans="1:7">
      <c r="A40" s="191" t="s">
        <v>143</v>
      </c>
      <c r="B40" s="191" t="s">
        <v>144</v>
      </c>
      <c r="C40" s="23">
        <v>33498.5</v>
      </c>
      <c r="D40" s="23">
        <v>33498.5</v>
      </c>
      <c r="E40" s="23">
        <v>33498.5</v>
      </c>
      <c r="F40" s="23"/>
      <c r="G40" s="23"/>
    </row>
    <row r="41" ht="18.75" customHeight="1" spans="1:7">
      <c r="A41" s="120" t="s">
        <v>145</v>
      </c>
      <c r="B41" s="120" t="s">
        <v>146</v>
      </c>
      <c r="C41" s="23">
        <v>8427642.25</v>
      </c>
      <c r="D41" s="23">
        <v>6427642.25</v>
      </c>
      <c r="E41" s="23">
        <v>5965793.29</v>
      </c>
      <c r="F41" s="23">
        <v>461848.96</v>
      </c>
      <c r="G41" s="23">
        <v>2000000</v>
      </c>
    </row>
    <row r="42" ht="18.75" customHeight="1" spans="1:7">
      <c r="A42" s="122" t="s">
        <v>147</v>
      </c>
      <c r="B42" s="122" t="s">
        <v>148</v>
      </c>
      <c r="C42" s="23">
        <v>2091332.25</v>
      </c>
      <c r="D42" s="23">
        <v>2091332.25</v>
      </c>
      <c r="E42" s="23">
        <v>2023483.29</v>
      </c>
      <c r="F42" s="23">
        <v>67848.96</v>
      </c>
      <c r="G42" s="23"/>
    </row>
    <row r="43" ht="18.75" customHeight="1" spans="1:7">
      <c r="A43" s="191">
        <v>2130104</v>
      </c>
      <c r="B43" s="191" t="s">
        <v>97</v>
      </c>
      <c r="C43" s="23">
        <v>2091332.25</v>
      </c>
      <c r="D43" s="23">
        <v>2091332.25</v>
      </c>
      <c r="E43" s="23">
        <v>2023483.29</v>
      </c>
      <c r="F43" s="23">
        <v>67848.96</v>
      </c>
      <c r="G43" s="23"/>
    </row>
    <row r="44" ht="18.75" customHeight="1" spans="1:7">
      <c r="A44" s="122" t="s">
        <v>150</v>
      </c>
      <c r="B44" s="122" t="s">
        <v>151</v>
      </c>
      <c r="C44" s="23">
        <v>2000000</v>
      </c>
      <c r="D44" s="23"/>
      <c r="E44" s="23"/>
      <c r="F44" s="23"/>
      <c r="G44" s="23">
        <v>2000000</v>
      </c>
    </row>
    <row r="45" ht="18.75" customHeight="1" spans="1:7">
      <c r="A45" s="191" t="s">
        <v>152</v>
      </c>
      <c r="B45" s="191" t="s">
        <v>153</v>
      </c>
      <c r="C45" s="23">
        <v>2000000</v>
      </c>
      <c r="D45" s="23"/>
      <c r="E45" s="23"/>
      <c r="F45" s="23"/>
      <c r="G45" s="23">
        <v>2000000</v>
      </c>
    </row>
    <row r="46" ht="18.75" customHeight="1" spans="1:7">
      <c r="A46" s="122" t="s">
        <v>154</v>
      </c>
      <c r="B46" s="122" t="s">
        <v>155</v>
      </c>
      <c r="C46" s="23">
        <v>4336310</v>
      </c>
      <c r="D46" s="23">
        <v>4336310</v>
      </c>
      <c r="E46" s="23">
        <v>3942310</v>
      </c>
      <c r="F46" s="23">
        <v>394000</v>
      </c>
      <c r="G46" s="23"/>
    </row>
    <row r="47" ht="18.75" customHeight="1" spans="1:7">
      <c r="A47" s="191" t="s">
        <v>156</v>
      </c>
      <c r="B47" s="191" t="s">
        <v>157</v>
      </c>
      <c r="C47" s="23">
        <v>3561310</v>
      </c>
      <c r="D47" s="23">
        <v>3561310</v>
      </c>
      <c r="E47" s="23">
        <v>3228310</v>
      </c>
      <c r="F47" s="23">
        <v>333000</v>
      </c>
      <c r="G47" s="23"/>
    </row>
    <row r="48" ht="18.75" customHeight="1" spans="1:7">
      <c r="A48" s="191" t="s">
        <v>158</v>
      </c>
      <c r="B48" s="191" t="s">
        <v>159</v>
      </c>
      <c r="C48" s="23">
        <v>775000</v>
      </c>
      <c r="D48" s="23">
        <v>775000</v>
      </c>
      <c r="E48" s="23">
        <v>714000</v>
      </c>
      <c r="F48" s="23">
        <v>61000</v>
      </c>
      <c r="G48" s="23"/>
    </row>
    <row r="49" ht="18.75" customHeight="1" spans="1:7">
      <c r="A49" s="120" t="s">
        <v>160</v>
      </c>
      <c r="B49" s="120" t="s">
        <v>161</v>
      </c>
      <c r="C49" s="23">
        <v>710310.12</v>
      </c>
      <c r="D49" s="23">
        <v>710310.12</v>
      </c>
      <c r="E49" s="23">
        <v>710310.12</v>
      </c>
      <c r="F49" s="23"/>
      <c r="G49" s="23"/>
    </row>
    <row r="50" ht="18.75" customHeight="1" spans="1:7">
      <c r="A50" s="122" t="s">
        <v>162</v>
      </c>
      <c r="B50" s="122" t="s">
        <v>163</v>
      </c>
      <c r="C50" s="23">
        <v>710310.12</v>
      </c>
      <c r="D50" s="23">
        <v>710310.12</v>
      </c>
      <c r="E50" s="23">
        <v>710310.12</v>
      </c>
      <c r="F50" s="23"/>
      <c r="G50" s="23"/>
    </row>
    <row r="51" ht="18.75" customHeight="1" spans="1:7">
      <c r="A51" s="191" t="s">
        <v>164</v>
      </c>
      <c r="B51" s="191" t="s">
        <v>165</v>
      </c>
      <c r="C51" s="23">
        <v>710310.12</v>
      </c>
      <c r="D51" s="23">
        <v>710310.12</v>
      </c>
      <c r="E51" s="23">
        <v>710310.12</v>
      </c>
      <c r="F51" s="23"/>
      <c r="G51" s="23"/>
    </row>
    <row r="52" ht="18.75" customHeight="1" spans="1:7">
      <c r="A52" s="46" t="s">
        <v>56</v>
      </c>
      <c r="B52" s="46"/>
      <c r="C52" s="23">
        <v>17092162.56</v>
      </c>
      <c r="D52" s="23">
        <v>14988762.56</v>
      </c>
      <c r="E52" s="23">
        <v>14075668.32</v>
      </c>
      <c r="F52" s="23">
        <v>913094.24</v>
      </c>
      <c r="G52" s="23">
        <v>2103400</v>
      </c>
    </row>
  </sheetData>
  <mergeCells count="7">
    <mergeCell ref="A2:G2"/>
    <mergeCell ref="A3:E3"/>
    <mergeCell ref="A4:B4"/>
    <mergeCell ref="D4:F4"/>
    <mergeCell ref="A52:B5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D22" sqref="D22"/>
    </sheetView>
  </sheetViews>
  <sheetFormatPr defaultColWidth="9.14285714285714" defaultRowHeight="14.25" customHeight="1" outlineLevelCol="6"/>
  <cols>
    <col min="1" max="1" width="23.5714285714286" customWidth="1"/>
    <col min="2" max="7" width="22.847619047619" customWidth="1"/>
  </cols>
  <sheetData>
    <row r="1" ht="15" customHeight="1" spans="1:7">
      <c r="A1" s="169"/>
      <c r="B1" s="170"/>
      <c r="C1" s="170"/>
      <c r="D1" s="171"/>
      <c r="G1" s="172" t="s">
        <v>214</v>
      </c>
    </row>
    <row r="2" ht="39" customHeight="1" spans="1:7">
      <c r="A2" s="173" t="str">
        <f>"2025"&amp;"年“三公”经费支出预算表"</f>
        <v>2025年“三公”经费支出预算表</v>
      </c>
      <c r="B2" s="67"/>
      <c r="C2" s="67"/>
      <c r="D2" s="67"/>
      <c r="E2" s="67"/>
      <c r="F2" s="67"/>
      <c r="G2" s="67"/>
    </row>
    <row r="3" ht="18.75" customHeight="1" spans="1:7">
      <c r="A3" s="35" t="str">
        <f>"单位名称："&amp;"沧源佤族自治县勐角乡"</f>
        <v>单位名称：沧源佤族自治县勐角乡</v>
      </c>
      <c r="B3" s="170"/>
      <c r="C3" s="170"/>
      <c r="D3" s="63"/>
      <c r="E3" s="2"/>
      <c r="G3" s="172" t="s">
        <v>215</v>
      </c>
    </row>
    <row r="4" ht="18.75" customHeight="1" spans="1:7">
      <c r="A4" s="9" t="s">
        <v>216</v>
      </c>
      <c r="B4" s="9" t="s">
        <v>217</v>
      </c>
      <c r="C4" s="27" t="s">
        <v>218</v>
      </c>
      <c r="D4" s="11" t="s">
        <v>219</v>
      </c>
      <c r="E4" s="12"/>
      <c r="F4" s="13"/>
      <c r="G4" s="27" t="s">
        <v>220</v>
      </c>
    </row>
    <row r="5" ht="18.75" customHeight="1" spans="1:7">
      <c r="A5" s="16"/>
      <c r="B5" s="174"/>
      <c r="C5" s="29"/>
      <c r="D5" s="175" t="s">
        <v>58</v>
      </c>
      <c r="E5" s="175" t="s">
        <v>221</v>
      </c>
      <c r="F5" s="175" t="s">
        <v>222</v>
      </c>
      <c r="G5" s="29"/>
    </row>
    <row r="6" ht="18.75" customHeight="1" spans="1:7">
      <c r="A6" s="176" t="s">
        <v>56</v>
      </c>
      <c r="B6" s="177">
        <v>1</v>
      </c>
      <c r="C6" s="178">
        <v>2</v>
      </c>
      <c r="D6" s="179">
        <v>3</v>
      </c>
      <c r="E6" s="179">
        <v>4</v>
      </c>
      <c r="F6" s="179">
        <v>5</v>
      </c>
      <c r="G6" s="178">
        <v>6</v>
      </c>
    </row>
    <row r="7" ht="18.75" customHeight="1" spans="1:7">
      <c r="A7" s="176" t="s">
        <v>56</v>
      </c>
      <c r="B7" s="180">
        <v>80000</v>
      </c>
      <c r="C7" s="180"/>
      <c r="D7" s="180">
        <v>60000</v>
      </c>
      <c r="E7" s="180"/>
      <c r="F7" s="180">
        <v>60000</v>
      </c>
      <c r="G7" s="180">
        <v>20000</v>
      </c>
    </row>
    <row r="8" ht="18.75" customHeight="1" spans="1:7">
      <c r="A8" s="181" t="s">
        <v>223</v>
      </c>
      <c r="B8" s="180"/>
      <c r="C8" s="180"/>
      <c r="D8" s="180"/>
      <c r="E8" s="180"/>
      <c r="F8" s="180"/>
      <c r="G8" s="180"/>
    </row>
    <row r="9" ht="18.75" customHeight="1" spans="1:7">
      <c r="A9" s="181" t="s">
        <v>224</v>
      </c>
      <c r="B9" s="180">
        <v>80000</v>
      </c>
      <c r="C9" s="180"/>
      <c r="D9" s="180">
        <v>60000</v>
      </c>
      <c r="E9" s="180"/>
      <c r="F9" s="180">
        <v>60000</v>
      </c>
      <c r="G9" s="180">
        <v>20000</v>
      </c>
    </row>
    <row r="10" ht="18.75" customHeight="1" spans="1:7">
      <c r="A10" s="181" t="s">
        <v>225</v>
      </c>
      <c r="B10" s="180"/>
      <c r="C10" s="180"/>
      <c r="D10" s="180"/>
      <c r="E10" s="180"/>
      <c r="F10" s="180"/>
      <c r="G10" s="180"/>
    </row>
    <row r="11" ht="18.75" customHeight="1" spans="1:7">
      <c r="A11" s="181" t="s">
        <v>226</v>
      </c>
      <c r="B11" s="180"/>
      <c r="C11" s="180"/>
      <c r="D11" s="180"/>
      <c r="E11" s="180"/>
      <c r="F11" s="180"/>
      <c r="G11" s="180"/>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sheetPr>
  <dimension ref="A1:W130"/>
  <sheetViews>
    <sheetView showZeros="0" workbookViewId="0">
      <selection activeCell="H76" sqref="H76:H97"/>
    </sheetView>
  </sheetViews>
  <sheetFormatPr defaultColWidth="9.14285714285714" defaultRowHeight="14.25" customHeight="1"/>
  <cols>
    <col min="1" max="1" width="32.847619047619" style="132" customWidth="1"/>
    <col min="2" max="2" width="25.4190476190476" style="132" customWidth="1"/>
    <col min="3" max="3" width="26.5714285714286" style="132" customWidth="1"/>
    <col min="4" max="4" width="10.1428571428571" style="132" customWidth="1"/>
    <col min="5" max="5" width="17.5714285714286" style="132" customWidth="1"/>
    <col min="6" max="6" width="10.2857142857143" style="132" customWidth="1"/>
    <col min="7" max="7" width="23" style="132" customWidth="1"/>
    <col min="8" max="21" width="19.847619047619" style="132" customWidth="1"/>
    <col min="22" max="23" width="20" style="132" customWidth="1"/>
    <col min="24" max="16384" width="9.14285714285714" style="132"/>
  </cols>
  <sheetData>
    <row r="1" ht="18.75" customHeight="1" spans="2:23">
      <c r="B1" s="133"/>
      <c r="D1" s="134"/>
      <c r="E1" s="134"/>
      <c r="F1" s="134"/>
      <c r="G1" s="134"/>
      <c r="H1" s="135"/>
      <c r="I1" s="135"/>
      <c r="J1" s="135"/>
      <c r="K1" s="135"/>
      <c r="L1" s="135"/>
      <c r="M1" s="135"/>
      <c r="N1" s="154"/>
      <c r="O1" s="154"/>
      <c r="P1" s="154"/>
      <c r="Q1" s="135"/>
      <c r="U1" s="133"/>
      <c r="W1" s="165" t="s">
        <v>227</v>
      </c>
    </row>
    <row r="2" ht="39.75" hidden="1" customHeight="1" spans="1:23">
      <c r="A2" s="136" t="str">
        <f>"2025"&amp;"年部门基本支出预算表"</f>
        <v>2025年部门基本支出预算表</v>
      </c>
      <c r="B2" s="137"/>
      <c r="C2" s="137"/>
      <c r="D2" s="137"/>
      <c r="E2" s="137"/>
      <c r="F2" s="137"/>
      <c r="G2" s="137"/>
      <c r="H2" s="137"/>
      <c r="I2" s="137"/>
      <c r="J2" s="137"/>
      <c r="K2" s="137"/>
      <c r="L2" s="137"/>
      <c r="M2" s="137"/>
      <c r="N2" s="155"/>
      <c r="O2" s="155"/>
      <c r="P2" s="155"/>
      <c r="Q2" s="137"/>
      <c r="R2" s="137"/>
      <c r="S2" s="137"/>
      <c r="T2" s="137"/>
      <c r="U2" s="137"/>
      <c r="V2" s="137"/>
      <c r="W2" s="137"/>
    </row>
    <row r="3" ht="18.75" hidden="1" customHeight="1" spans="1:23">
      <c r="A3" s="138" t="str">
        <f>"单位名称："&amp;"沧源佤族自治县勐角乡"</f>
        <v>单位名称：沧源佤族自治县勐角乡</v>
      </c>
      <c r="B3" s="139"/>
      <c r="C3" s="139"/>
      <c r="D3" s="139"/>
      <c r="E3" s="139"/>
      <c r="F3" s="139"/>
      <c r="G3" s="139"/>
      <c r="H3" s="140"/>
      <c r="I3" s="140"/>
      <c r="J3" s="140"/>
      <c r="K3" s="140"/>
      <c r="L3" s="140"/>
      <c r="M3" s="140"/>
      <c r="N3" s="156"/>
      <c r="O3" s="156"/>
      <c r="P3" s="156"/>
      <c r="Q3" s="140"/>
      <c r="U3" s="133"/>
      <c r="W3" s="165" t="s">
        <v>215</v>
      </c>
    </row>
    <row r="4" ht="18.75" hidden="1" customHeight="1" spans="1:23">
      <c r="A4" s="141" t="s">
        <v>228</v>
      </c>
      <c r="B4" s="141" t="s">
        <v>229</v>
      </c>
      <c r="C4" s="141" t="s">
        <v>230</v>
      </c>
      <c r="D4" s="141" t="s">
        <v>231</v>
      </c>
      <c r="E4" s="141" t="s">
        <v>232</v>
      </c>
      <c r="F4" s="141" t="s">
        <v>233</v>
      </c>
      <c r="G4" s="141" t="s">
        <v>234</v>
      </c>
      <c r="H4" s="142" t="s">
        <v>235</v>
      </c>
      <c r="I4" s="157" t="s">
        <v>235</v>
      </c>
      <c r="J4" s="157"/>
      <c r="K4" s="157"/>
      <c r="L4" s="157"/>
      <c r="M4" s="157"/>
      <c r="N4" s="158"/>
      <c r="O4" s="158"/>
      <c r="P4" s="158"/>
      <c r="Q4" s="166" t="s">
        <v>62</v>
      </c>
      <c r="R4" s="157" t="s">
        <v>78</v>
      </c>
      <c r="S4" s="157"/>
      <c r="T4" s="157"/>
      <c r="U4" s="157"/>
      <c r="V4" s="157"/>
      <c r="W4" s="159"/>
    </row>
    <row r="5" ht="18.75" hidden="1" customHeight="1" spans="1:23">
      <c r="A5" s="143"/>
      <c r="B5" s="144"/>
      <c r="C5" s="143"/>
      <c r="D5" s="143"/>
      <c r="E5" s="143"/>
      <c r="F5" s="143"/>
      <c r="G5" s="143"/>
      <c r="H5" s="145" t="s">
        <v>236</v>
      </c>
      <c r="I5" s="142" t="s">
        <v>59</v>
      </c>
      <c r="J5" s="157"/>
      <c r="K5" s="157"/>
      <c r="L5" s="157"/>
      <c r="M5" s="159"/>
      <c r="N5" s="160" t="s">
        <v>237</v>
      </c>
      <c r="O5" s="158"/>
      <c r="P5" s="161"/>
      <c r="Q5" s="141" t="s">
        <v>62</v>
      </c>
      <c r="R5" s="142" t="s">
        <v>78</v>
      </c>
      <c r="S5" s="166" t="s">
        <v>65</v>
      </c>
      <c r="T5" s="157" t="s">
        <v>78</v>
      </c>
      <c r="U5" s="166" t="s">
        <v>67</v>
      </c>
      <c r="V5" s="166" t="s">
        <v>68</v>
      </c>
      <c r="W5" s="167" t="s">
        <v>69</v>
      </c>
    </row>
    <row r="6" ht="18.75" hidden="1" customHeight="1" spans="1:23">
      <c r="A6" s="146"/>
      <c r="B6" s="146"/>
      <c r="C6" s="146"/>
      <c r="D6" s="146"/>
      <c r="E6" s="146"/>
      <c r="F6" s="146"/>
      <c r="G6" s="146"/>
      <c r="H6" s="146"/>
      <c r="I6" s="162" t="s">
        <v>238</v>
      </c>
      <c r="J6" s="141" t="s">
        <v>239</v>
      </c>
      <c r="K6" s="141" t="s">
        <v>240</v>
      </c>
      <c r="L6" s="141" t="s">
        <v>241</v>
      </c>
      <c r="M6" s="141" t="s">
        <v>242</v>
      </c>
      <c r="N6" s="141" t="s">
        <v>59</v>
      </c>
      <c r="O6" s="141" t="s">
        <v>60</v>
      </c>
      <c r="P6" s="141" t="s">
        <v>61</v>
      </c>
      <c r="Q6" s="146"/>
      <c r="R6" s="141" t="s">
        <v>58</v>
      </c>
      <c r="S6" s="141" t="s">
        <v>65</v>
      </c>
      <c r="T6" s="141" t="s">
        <v>243</v>
      </c>
      <c r="U6" s="141" t="s">
        <v>67</v>
      </c>
      <c r="V6" s="141" t="s">
        <v>68</v>
      </c>
      <c r="W6" s="141" t="s">
        <v>69</v>
      </c>
    </row>
    <row r="7" ht="18.75" hidden="1" customHeight="1" spans="1:23">
      <c r="A7" s="147"/>
      <c r="B7" s="147"/>
      <c r="C7" s="147"/>
      <c r="D7" s="147"/>
      <c r="E7" s="147"/>
      <c r="F7" s="147"/>
      <c r="G7" s="147"/>
      <c r="H7" s="147"/>
      <c r="I7" s="163"/>
      <c r="J7" s="164" t="s">
        <v>244</v>
      </c>
      <c r="K7" s="164" t="s">
        <v>240</v>
      </c>
      <c r="L7" s="164" t="s">
        <v>241</v>
      </c>
      <c r="M7" s="164" t="s">
        <v>242</v>
      </c>
      <c r="N7" s="164" t="s">
        <v>240</v>
      </c>
      <c r="O7" s="164" t="s">
        <v>241</v>
      </c>
      <c r="P7" s="164" t="s">
        <v>242</v>
      </c>
      <c r="Q7" s="164" t="s">
        <v>62</v>
      </c>
      <c r="R7" s="164" t="s">
        <v>58</v>
      </c>
      <c r="S7" s="164" t="s">
        <v>65</v>
      </c>
      <c r="T7" s="164" t="s">
        <v>243</v>
      </c>
      <c r="U7" s="164" t="s">
        <v>67</v>
      </c>
      <c r="V7" s="164" t="s">
        <v>68</v>
      </c>
      <c r="W7" s="164" t="s">
        <v>69</v>
      </c>
    </row>
    <row r="8" ht="18.75" hidden="1" customHeight="1" spans="1:23">
      <c r="A8" s="148">
        <v>1</v>
      </c>
      <c r="B8" s="148">
        <v>2</v>
      </c>
      <c r="C8" s="148">
        <v>3</v>
      </c>
      <c r="D8" s="148">
        <v>4</v>
      </c>
      <c r="E8" s="148">
        <v>5</v>
      </c>
      <c r="F8" s="148">
        <v>6</v>
      </c>
      <c r="G8" s="148">
        <v>7</v>
      </c>
      <c r="H8" s="148">
        <v>8</v>
      </c>
      <c r="I8" s="148">
        <v>9</v>
      </c>
      <c r="J8" s="148">
        <v>10</v>
      </c>
      <c r="K8" s="148">
        <v>11</v>
      </c>
      <c r="L8" s="148">
        <v>12</v>
      </c>
      <c r="M8" s="148">
        <v>13</v>
      </c>
      <c r="N8" s="148">
        <v>14</v>
      </c>
      <c r="O8" s="148">
        <v>15</v>
      </c>
      <c r="P8" s="148">
        <v>16</v>
      </c>
      <c r="Q8" s="148">
        <v>17</v>
      </c>
      <c r="R8" s="148">
        <v>18</v>
      </c>
      <c r="S8" s="148">
        <v>19</v>
      </c>
      <c r="T8" s="148">
        <v>20</v>
      </c>
      <c r="U8" s="148">
        <v>21</v>
      </c>
      <c r="V8" s="148">
        <v>22</v>
      </c>
      <c r="W8" s="148">
        <v>23</v>
      </c>
    </row>
    <row r="9" ht="18.75" hidden="1" customHeight="1" spans="1:23">
      <c r="A9" s="149" t="s">
        <v>245</v>
      </c>
      <c r="B9" s="149"/>
      <c r="C9" s="149"/>
      <c r="D9" s="149"/>
      <c r="E9" s="149"/>
      <c r="F9" s="149"/>
      <c r="G9" s="149"/>
      <c r="H9" s="150">
        <v>14988762.56</v>
      </c>
      <c r="I9" s="150">
        <v>14988762.56</v>
      </c>
      <c r="J9" s="150"/>
      <c r="K9" s="150"/>
      <c r="L9" s="150">
        <v>14988762.56</v>
      </c>
      <c r="M9" s="150"/>
      <c r="N9" s="150"/>
      <c r="O9" s="150"/>
      <c r="P9" s="150"/>
      <c r="Q9" s="150"/>
      <c r="R9" s="150"/>
      <c r="S9" s="150"/>
      <c r="T9" s="150"/>
      <c r="U9" s="150"/>
      <c r="V9" s="150"/>
      <c r="W9" s="150"/>
    </row>
    <row r="10" ht="18.75" hidden="1" customHeight="1" spans="1:23">
      <c r="A10" s="151" t="s">
        <v>71</v>
      </c>
      <c r="B10" s="152"/>
      <c r="C10" s="152"/>
      <c r="D10" s="152"/>
      <c r="E10" s="152"/>
      <c r="F10" s="152"/>
      <c r="G10" s="152"/>
      <c r="H10" s="150">
        <v>14988762.56</v>
      </c>
      <c r="I10" s="150">
        <v>14988762.56</v>
      </c>
      <c r="J10" s="150"/>
      <c r="K10" s="150"/>
      <c r="L10" s="150">
        <v>14988762.56</v>
      </c>
      <c r="M10" s="150"/>
      <c r="N10" s="150"/>
      <c r="O10" s="150"/>
      <c r="P10" s="150"/>
      <c r="Q10" s="150"/>
      <c r="R10" s="150"/>
      <c r="S10" s="150"/>
      <c r="T10" s="150"/>
      <c r="U10" s="150"/>
      <c r="V10" s="150"/>
      <c r="W10" s="150"/>
    </row>
    <row r="11" s="132" customFormat="1" ht="18.75" hidden="1" customHeight="1" spans="1:23">
      <c r="A11" s="153"/>
      <c r="B11" s="152" t="s">
        <v>246</v>
      </c>
      <c r="C11" s="152" t="s">
        <v>247</v>
      </c>
      <c r="D11" s="152" t="s">
        <v>94</v>
      </c>
      <c r="E11" s="152" t="s">
        <v>95</v>
      </c>
      <c r="F11" s="152" t="s">
        <v>248</v>
      </c>
      <c r="G11" s="152" t="s">
        <v>249</v>
      </c>
      <c r="H11" s="150">
        <v>456996</v>
      </c>
      <c r="I11" s="150">
        <v>456996</v>
      </c>
      <c r="J11" s="150"/>
      <c r="K11" s="150"/>
      <c r="L11" s="150">
        <v>456996</v>
      </c>
      <c r="M11" s="150"/>
      <c r="N11" s="150"/>
      <c r="O11" s="150"/>
      <c r="P11" s="150"/>
      <c r="Q11" s="150"/>
      <c r="R11" s="150"/>
      <c r="S11" s="150"/>
      <c r="T11" s="150"/>
      <c r="U11" s="150"/>
      <c r="V11" s="150"/>
      <c r="W11" s="150"/>
    </row>
    <row r="12" s="132" customFormat="1" ht="18.75" hidden="1" customHeight="1" spans="1:23">
      <c r="A12" s="153"/>
      <c r="B12" s="152" t="s">
        <v>246</v>
      </c>
      <c r="C12" s="152" t="s">
        <v>247</v>
      </c>
      <c r="D12" s="152" t="s">
        <v>100</v>
      </c>
      <c r="E12" s="152" t="s">
        <v>95</v>
      </c>
      <c r="F12" s="152" t="s">
        <v>248</v>
      </c>
      <c r="G12" s="152" t="s">
        <v>249</v>
      </c>
      <c r="H12" s="150">
        <v>57432</v>
      </c>
      <c r="I12" s="150">
        <v>57432</v>
      </c>
      <c r="J12" s="150"/>
      <c r="K12" s="150"/>
      <c r="L12" s="150">
        <v>57432</v>
      </c>
      <c r="M12" s="150"/>
      <c r="N12" s="150"/>
      <c r="O12" s="150"/>
      <c r="P12" s="150"/>
      <c r="Q12" s="150"/>
      <c r="R12" s="150"/>
      <c r="S12" s="150"/>
      <c r="T12" s="150"/>
      <c r="U12" s="150"/>
      <c r="V12" s="150"/>
      <c r="W12" s="150"/>
    </row>
    <row r="13" s="132" customFormat="1" ht="18.75" hidden="1" customHeight="1" spans="1:23">
      <c r="A13" s="153"/>
      <c r="B13" s="152" t="s">
        <v>246</v>
      </c>
      <c r="C13" s="152" t="s">
        <v>247</v>
      </c>
      <c r="D13" s="152" t="s">
        <v>103</v>
      </c>
      <c r="E13" s="152" t="s">
        <v>95</v>
      </c>
      <c r="F13" s="152" t="s">
        <v>248</v>
      </c>
      <c r="G13" s="152" t="s">
        <v>249</v>
      </c>
      <c r="H13" s="150">
        <v>120504</v>
      </c>
      <c r="I13" s="150">
        <v>120504</v>
      </c>
      <c r="J13" s="150"/>
      <c r="K13" s="150"/>
      <c r="L13" s="150">
        <v>120504</v>
      </c>
      <c r="M13" s="150"/>
      <c r="N13" s="150"/>
      <c r="O13" s="150"/>
      <c r="P13" s="150"/>
      <c r="Q13" s="150"/>
      <c r="R13" s="150"/>
      <c r="S13" s="150"/>
      <c r="T13" s="150"/>
      <c r="U13" s="150"/>
      <c r="V13" s="150"/>
      <c r="W13" s="150"/>
    </row>
    <row r="14" s="132" customFormat="1" ht="18.75" hidden="1" customHeight="1" spans="1:23">
      <c r="A14" s="153"/>
      <c r="B14" s="152" t="s">
        <v>246</v>
      </c>
      <c r="C14" s="152" t="s">
        <v>247</v>
      </c>
      <c r="D14" s="152" t="s">
        <v>109</v>
      </c>
      <c r="E14" s="152" t="s">
        <v>95</v>
      </c>
      <c r="F14" s="152" t="s">
        <v>248</v>
      </c>
      <c r="G14" s="152" t="s">
        <v>249</v>
      </c>
      <c r="H14" s="150">
        <v>262272</v>
      </c>
      <c r="I14" s="150">
        <v>262272</v>
      </c>
      <c r="J14" s="150"/>
      <c r="K14" s="150"/>
      <c r="L14" s="150">
        <v>262272</v>
      </c>
      <c r="M14" s="150"/>
      <c r="N14" s="150"/>
      <c r="O14" s="150"/>
      <c r="P14" s="150"/>
      <c r="Q14" s="150"/>
      <c r="R14" s="150"/>
      <c r="S14" s="150"/>
      <c r="T14" s="150"/>
      <c r="U14" s="150"/>
      <c r="V14" s="150"/>
      <c r="W14" s="150"/>
    </row>
    <row r="15" s="132" customFormat="1" ht="18.75" hidden="1" customHeight="1" spans="1:23">
      <c r="A15" s="153"/>
      <c r="B15" s="152" t="s">
        <v>246</v>
      </c>
      <c r="C15" s="152" t="s">
        <v>247</v>
      </c>
      <c r="D15" s="152" t="s">
        <v>112</v>
      </c>
      <c r="E15" s="152" t="s">
        <v>95</v>
      </c>
      <c r="F15" s="152" t="s">
        <v>248</v>
      </c>
      <c r="G15" s="152" t="s">
        <v>249</v>
      </c>
      <c r="H15" s="150">
        <v>90648</v>
      </c>
      <c r="I15" s="150">
        <v>90648</v>
      </c>
      <c r="J15" s="150"/>
      <c r="K15" s="150"/>
      <c r="L15" s="150">
        <v>90648</v>
      </c>
      <c r="M15" s="150"/>
      <c r="N15" s="150"/>
      <c r="O15" s="150"/>
      <c r="P15" s="150"/>
      <c r="Q15" s="150"/>
      <c r="R15" s="150"/>
      <c r="S15" s="150"/>
      <c r="T15" s="150"/>
      <c r="U15" s="150"/>
      <c r="V15" s="150"/>
      <c r="W15" s="150"/>
    </row>
    <row r="16" s="132" customFormat="1" ht="18.75" hidden="1" customHeight="1" spans="1:23">
      <c r="A16" s="153"/>
      <c r="B16" s="152" t="s">
        <v>250</v>
      </c>
      <c r="C16" s="152" t="s">
        <v>251</v>
      </c>
      <c r="D16" s="152" t="s">
        <v>96</v>
      </c>
      <c r="E16" s="152" t="s">
        <v>97</v>
      </c>
      <c r="F16" s="152" t="s">
        <v>248</v>
      </c>
      <c r="G16" s="152" t="s">
        <v>249</v>
      </c>
      <c r="H16" s="150">
        <v>260232</v>
      </c>
      <c r="I16" s="150">
        <v>260232</v>
      </c>
      <c r="J16" s="150"/>
      <c r="K16" s="150"/>
      <c r="L16" s="150">
        <v>260232</v>
      </c>
      <c r="M16" s="150"/>
      <c r="N16" s="150"/>
      <c r="O16" s="150"/>
      <c r="P16" s="150"/>
      <c r="Q16" s="150"/>
      <c r="R16" s="150"/>
      <c r="S16" s="150"/>
      <c r="T16" s="150"/>
      <c r="U16" s="150"/>
      <c r="V16" s="150"/>
      <c r="W16" s="150"/>
    </row>
    <row r="17" s="132" customFormat="1" ht="18.75" hidden="1" customHeight="1" spans="1:23">
      <c r="A17" s="153"/>
      <c r="B17" s="152" t="s">
        <v>250</v>
      </c>
      <c r="C17" s="152" t="s">
        <v>251</v>
      </c>
      <c r="D17" s="152" t="s">
        <v>122</v>
      </c>
      <c r="E17" s="152" t="s">
        <v>97</v>
      </c>
      <c r="F17" s="152" t="s">
        <v>248</v>
      </c>
      <c r="G17" s="152" t="s">
        <v>249</v>
      </c>
      <c r="H17" s="150">
        <v>387840</v>
      </c>
      <c r="I17" s="150">
        <v>387840</v>
      </c>
      <c r="J17" s="150"/>
      <c r="K17" s="150"/>
      <c r="L17" s="150">
        <v>387840</v>
      </c>
      <c r="M17" s="150"/>
      <c r="N17" s="150"/>
      <c r="O17" s="150"/>
      <c r="P17" s="150"/>
      <c r="Q17" s="150"/>
      <c r="R17" s="150"/>
      <c r="S17" s="150"/>
      <c r="T17" s="150"/>
      <c r="U17" s="150"/>
      <c r="V17" s="150"/>
      <c r="W17" s="150"/>
    </row>
    <row r="18" s="132" customFormat="1" ht="18.75" hidden="1" customHeight="1" spans="1:23">
      <c r="A18" s="153"/>
      <c r="B18" s="152" t="s">
        <v>250</v>
      </c>
      <c r="C18" s="152" t="s">
        <v>251</v>
      </c>
      <c r="D18" s="152" t="s">
        <v>149</v>
      </c>
      <c r="E18" s="152" t="s">
        <v>97</v>
      </c>
      <c r="F18" s="152" t="s">
        <v>248</v>
      </c>
      <c r="G18" s="152" t="s">
        <v>249</v>
      </c>
      <c r="H18" s="150">
        <v>698736</v>
      </c>
      <c r="I18" s="150">
        <v>698736</v>
      </c>
      <c r="J18" s="150"/>
      <c r="K18" s="150"/>
      <c r="L18" s="150">
        <v>698736</v>
      </c>
      <c r="M18" s="150"/>
      <c r="N18" s="150"/>
      <c r="O18" s="150"/>
      <c r="P18" s="150"/>
      <c r="Q18" s="150"/>
      <c r="R18" s="150"/>
      <c r="S18" s="150"/>
      <c r="T18" s="150"/>
      <c r="U18" s="150"/>
      <c r="V18" s="150"/>
      <c r="W18" s="150"/>
    </row>
    <row r="19" s="132" customFormat="1" ht="18.75" hidden="1" customHeight="1" spans="1:23">
      <c r="A19" s="153"/>
      <c r="B19" s="152" t="s">
        <v>246</v>
      </c>
      <c r="C19" s="152" t="s">
        <v>247</v>
      </c>
      <c r="D19" s="152" t="s">
        <v>94</v>
      </c>
      <c r="E19" s="152" t="s">
        <v>95</v>
      </c>
      <c r="F19" s="152" t="s">
        <v>252</v>
      </c>
      <c r="G19" s="152" t="s">
        <v>253</v>
      </c>
      <c r="H19" s="150">
        <v>708300</v>
      </c>
      <c r="I19" s="150">
        <v>708300</v>
      </c>
      <c r="J19" s="150"/>
      <c r="K19" s="150"/>
      <c r="L19" s="150">
        <v>708300</v>
      </c>
      <c r="M19" s="150"/>
      <c r="N19" s="150"/>
      <c r="O19" s="150"/>
      <c r="P19" s="150"/>
      <c r="Q19" s="150"/>
      <c r="R19" s="150"/>
      <c r="S19" s="150"/>
      <c r="T19" s="150"/>
      <c r="U19" s="150"/>
      <c r="V19" s="150"/>
      <c r="W19" s="150"/>
    </row>
    <row r="20" s="132" customFormat="1" ht="18.75" hidden="1" customHeight="1" spans="1:23">
      <c r="A20" s="153"/>
      <c r="B20" s="152" t="s">
        <v>246</v>
      </c>
      <c r="C20" s="152" t="s">
        <v>247</v>
      </c>
      <c r="D20" s="152" t="s">
        <v>100</v>
      </c>
      <c r="E20" s="152" t="s">
        <v>95</v>
      </c>
      <c r="F20" s="152" t="s">
        <v>252</v>
      </c>
      <c r="G20" s="152" t="s">
        <v>253</v>
      </c>
      <c r="H20" s="150">
        <v>109584</v>
      </c>
      <c r="I20" s="150">
        <v>109584</v>
      </c>
      <c r="J20" s="150"/>
      <c r="K20" s="150"/>
      <c r="L20" s="150">
        <v>109584</v>
      </c>
      <c r="M20" s="150"/>
      <c r="N20" s="150"/>
      <c r="O20" s="150"/>
      <c r="P20" s="150"/>
      <c r="Q20" s="150"/>
      <c r="R20" s="150"/>
      <c r="S20" s="150"/>
      <c r="T20" s="150"/>
      <c r="U20" s="150"/>
      <c r="V20" s="150"/>
      <c r="W20" s="150"/>
    </row>
    <row r="21" s="132" customFormat="1" ht="18.75" hidden="1" customHeight="1" spans="1:23">
      <c r="A21" s="153"/>
      <c r="B21" s="152" t="s">
        <v>246</v>
      </c>
      <c r="C21" s="152" t="s">
        <v>247</v>
      </c>
      <c r="D21" s="152" t="s">
        <v>103</v>
      </c>
      <c r="E21" s="152" t="s">
        <v>95</v>
      </c>
      <c r="F21" s="152" t="s">
        <v>252</v>
      </c>
      <c r="G21" s="152" t="s">
        <v>253</v>
      </c>
      <c r="H21" s="150">
        <v>173268</v>
      </c>
      <c r="I21" s="150">
        <v>173268</v>
      </c>
      <c r="J21" s="150"/>
      <c r="K21" s="150"/>
      <c r="L21" s="150">
        <v>173268</v>
      </c>
      <c r="M21" s="150"/>
      <c r="N21" s="150"/>
      <c r="O21" s="150"/>
      <c r="P21" s="150"/>
      <c r="Q21" s="150"/>
      <c r="R21" s="150"/>
      <c r="S21" s="150"/>
      <c r="T21" s="150"/>
      <c r="U21" s="150"/>
      <c r="V21" s="150"/>
      <c r="W21" s="150"/>
    </row>
    <row r="22" s="132" customFormat="1" ht="18.75" hidden="1" customHeight="1" spans="1:23">
      <c r="A22" s="153"/>
      <c r="B22" s="152" t="s">
        <v>246</v>
      </c>
      <c r="C22" s="152" t="s">
        <v>247</v>
      </c>
      <c r="D22" s="152" t="s">
        <v>109</v>
      </c>
      <c r="E22" s="152" t="s">
        <v>95</v>
      </c>
      <c r="F22" s="152" t="s">
        <v>252</v>
      </c>
      <c r="G22" s="152" t="s">
        <v>253</v>
      </c>
      <c r="H22" s="150">
        <v>368832</v>
      </c>
      <c r="I22" s="150">
        <v>368832</v>
      </c>
      <c r="J22" s="150"/>
      <c r="K22" s="150"/>
      <c r="L22" s="150">
        <v>368832</v>
      </c>
      <c r="M22" s="150"/>
      <c r="N22" s="150"/>
      <c r="O22" s="150"/>
      <c r="P22" s="150"/>
      <c r="Q22" s="150"/>
      <c r="R22" s="150"/>
      <c r="S22" s="150"/>
      <c r="T22" s="150"/>
      <c r="U22" s="150"/>
      <c r="V22" s="150"/>
      <c r="W22" s="150"/>
    </row>
    <row r="23" s="132" customFormat="1" ht="18.75" hidden="1" customHeight="1" spans="1:23">
      <c r="A23" s="153"/>
      <c r="B23" s="152" t="s">
        <v>246</v>
      </c>
      <c r="C23" s="152" t="s">
        <v>247</v>
      </c>
      <c r="D23" s="152" t="s">
        <v>112</v>
      </c>
      <c r="E23" s="152" t="s">
        <v>95</v>
      </c>
      <c r="F23" s="152" t="s">
        <v>252</v>
      </c>
      <c r="G23" s="152" t="s">
        <v>253</v>
      </c>
      <c r="H23" s="150">
        <v>120228</v>
      </c>
      <c r="I23" s="150">
        <v>120228</v>
      </c>
      <c r="J23" s="150"/>
      <c r="K23" s="150"/>
      <c r="L23" s="150">
        <v>120228</v>
      </c>
      <c r="M23" s="150"/>
      <c r="N23" s="150"/>
      <c r="O23" s="150"/>
      <c r="P23" s="150"/>
      <c r="Q23" s="150"/>
      <c r="R23" s="150"/>
      <c r="S23" s="150"/>
      <c r="T23" s="150"/>
      <c r="U23" s="150"/>
      <c r="V23" s="150"/>
      <c r="W23" s="150"/>
    </row>
    <row r="24" s="132" customFormat="1" ht="18.75" hidden="1" customHeight="1" spans="1:23">
      <c r="A24" s="153"/>
      <c r="B24" s="152" t="s">
        <v>250</v>
      </c>
      <c r="C24" s="152" t="s">
        <v>251</v>
      </c>
      <c r="D24" s="152" t="s">
        <v>96</v>
      </c>
      <c r="E24" s="152" t="s">
        <v>97</v>
      </c>
      <c r="F24" s="152" t="s">
        <v>252</v>
      </c>
      <c r="G24" s="152" t="s">
        <v>253</v>
      </c>
      <c r="H24" s="150">
        <v>42000</v>
      </c>
      <c r="I24" s="150">
        <v>42000</v>
      </c>
      <c r="J24" s="150"/>
      <c r="K24" s="150"/>
      <c r="L24" s="150">
        <v>42000</v>
      </c>
      <c r="M24" s="150"/>
      <c r="N24" s="150"/>
      <c r="O24" s="150"/>
      <c r="P24" s="150"/>
      <c r="Q24" s="150"/>
      <c r="R24" s="150"/>
      <c r="S24" s="150"/>
      <c r="T24" s="150"/>
      <c r="U24" s="150"/>
      <c r="V24" s="150"/>
      <c r="W24" s="150"/>
    </row>
    <row r="25" s="132" customFormat="1" ht="18.75" hidden="1" customHeight="1" spans="1:23">
      <c r="A25" s="153"/>
      <c r="B25" s="152" t="s">
        <v>250</v>
      </c>
      <c r="C25" s="152" t="s">
        <v>251</v>
      </c>
      <c r="D25" s="152" t="s">
        <v>122</v>
      </c>
      <c r="E25" s="152" t="s">
        <v>97</v>
      </c>
      <c r="F25" s="152" t="s">
        <v>252</v>
      </c>
      <c r="G25" s="152" t="s">
        <v>253</v>
      </c>
      <c r="H25" s="150">
        <v>66000</v>
      </c>
      <c r="I25" s="150">
        <v>66000</v>
      </c>
      <c r="J25" s="150"/>
      <c r="K25" s="150"/>
      <c r="L25" s="150">
        <v>66000</v>
      </c>
      <c r="M25" s="150"/>
      <c r="N25" s="150"/>
      <c r="O25" s="150"/>
      <c r="P25" s="150"/>
      <c r="Q25" s="150"/>
      <c r="R25" s="150"/>
      <c r="S25" s="150"/>
      <c r="T25" s="150"/>
      <c r="U25" s="150"/>
      <c r="V25" s="150"/>
      <c r="W25" s="150"/>
    </row>
    <row r="26" s="132" customFormat="1" ht="18.75" hidden="1" customHeight="1" spans="1:23">
      <c r="A26" s="153"/>
      <c r="B26" s="152" t="s">
        <v>250</v>
      </c>
      <c r="C26" s="152" t="s">
        <v>251</v>
      </c>
      <c r="D26" s="152" t="s">
        <v>149</v>
      </c>
      <c r="E26" s="152" t="s">
        <v>97</v>
      </c>
      <c r="F26" s="152" t="s">
        <v>252</v>
      </c>
      <c r="G26" s="152" t="s">
        <v>253</v>
      </c>
      <c r="H26" s="150">
        <v>108000</v>
      </c>
      <c r="I26" s="150">
        <v>108000</v>
      </c>
      <c r="J26" s="150"/>
      <c r="K26" s="150"/>
      <c r="L26" s="150">
        <v>108000</v>
      </c>
      <c r="M26" s="150"/>
      <c r="N26" s="150"/>
      <c r="O26" s="150"/>
      <c r="P26" s="150"/>
      <c r="Q26" s="150"/>
      <c r="R26" s="150"/>
      <c r="S26" s="150"/>
      <c r="T26" s="150"/>
      <c r="U26" s="150"/>
      <c r="V26" s="150"/>
      <c r="W26" s="150"/>
    </row>
    <row r="27" s="132" customFormat="1" ht="18.75" hidden="1" customHeight="1" spans="1:23">
      <c r="A27" s="153"/>
      <c r="B27" s="152" t="s">
        <v>246</v>
      </c>
      <c r="C27" s="152" t="s">
        <v>247</v>
      </c>
      <c r="D27" s="152" t="s">
        <v>94</v>
      </c>
      <c r="E27" s="152" t="s">
        <v>95</v>
      </c>
      <c r="F27" s="152" t="s">
        <v>252</v>
      </c>
      <c r="G27" s="152" t="s">
        <v>253</v>
      </c>
      <c r="H27" s="150">
        <v>72000</v>
      </c>
      <c r="I27" s="150">
        <v>72000</v>
      </c>
      <c r="J27" s="150"/>
      <c r="K27" s="150"/>
      <c r="L27" s="150">
        <v>72000</v>
      </c>
      <c r="M27" s="150"/>
      <c r="N27" s="150"/>
      <c r="O27" s="150"/>
      <c r="P27" s="150"/>
      <c r="Q27" s="150"/>
      <c r="R27" s="150"/>
      <c r="S27" s="150"/>
      <c r="T27" s="150"/>
      <c r="U27" s="150"/>
      <c r="V27" s="150"/>
      <c r="W27" s="150"/>
    </row>
    <row r="28" s="132" customFormat="1" ht="18.75" hidden="1" customHeight="1" spans="1:23">
      <c r="A28" s="153"/>
      <c r="B28" s="152" t="s">
        <v>246</v>
      </c>
      <c r="C28" s="152" t="s">
        <v>247</v>
      </c>
      <c r="D28" s="152" t="s">
        <v>100</v>
      </c>
      <c r="E28" s="152" t="s">
        <v>95</v>
      </c>
      <c r="F28" s="152" t="s">
        <v>252</v>
      </c>
      <c r="G28" s="152" t="s">
        <v>253</v>
      </c>
      <c r="H28" s="150">
        <v>12000</v>
      </c>
      <c r="I28" s="150">
        <v>12000</v>
      </c>
      <c r="J28" s="150"/>
      <c r="K28" s="150"/>
      <c r="L28" s="150">
        <v>12000</v>
      </c>
      <c r="M28" s="150"/>
      <c r="N28" s="150"/>
      <c r="O28" s="150"/>
      <c r="P28" s="150"/>
      <c r="Q28" s="150"/>
      <c r="R28" s="150"/>
      <c r="S28" s="150"/>
      <c r="T28" s="150"/>
      <c r="U28" s="150"/>
      <c r="V28" s="150"/>
      <c r="W28" s="150"/>
    </row>
    <row r="29" s="132" customFormat="1" ht="18.75" hidden="1" customHeight="1" spans="1:23">
      <c r="A29" s="153"/>
      <c r="B29" s="152" t="s">
        <v>246</v>
      </c>
      <c r="C29" s="152" t="s">
        <v>247</v>
      </c>
      <c r="D29" s="152" t="s">
        <v>103</v>
      </c>
      <c r="E29" s="152" t="s">
        <v>95</v>
      </c>
      <c r="F29" s="152" t="s">
        <v>252</v>
      </c>
      <c r="G29" s="152" t="s">
        <v>253</v>
      </c>
      <c r="H29" s="150">
        <v>18000</v>
      </c>
      <c r="I29" s="150">
        <v>18000</v>
      </c>
      <c r="J29" s="150"/>
      <c r="K29" s="150"/>
      <c r="L29" s="150">
        <v>18000</v>
      </c>
      <c r="M29" s="150"/>
      <c r="N29" s="150"/>
      <c r="O29" s="150"/>
      <c r="P29" s="150"/>
      <c r="Q29" s="150"/>
      <c r="R29" s="150"/>
      <c r="S29" s="150"/>
      <c r="T29" s="150"/>
      <c r="U29" s="150"/>
      <c r="V29" s="150"/>
      <c r="W29" s="150"/>
    </row>
    <row r="30" s="132" customFormat="1" ht="18.75" hidden="1" customHeight="1" spans="1:23">
      <c r="A30" s="153"/>
      <c r="B30" s="152" t="s">
        <v>246</v>
      </c>
      <c r="C30" s="152" t="s">
        <v>247</v>
      </c>
      <c r="D30" s="152" t="s">
        <v>109</v>
      </c>
      <c r="E30" s="152" t="s">
        <v>95</v>
      </c>
      <c r="F30" s="152" t="s">
        <v>252</v>
      </c>
      <c r="G30" s="152" t="s">
        <v>253</v>
      </c>
      <c r="H30" s="150">
        <v>36000</v>
      </c>
      <c r="I30" s="150">
        <v>36000</v>
      </c>
      <c r="J30" s="150"/>
      <c r="K30" s="150"/>
      <c r="L30" s="150">
        <v>36000</v>
      </c>
      <c r="M30" s="150"/>
      <c r="N30" s="150"/>
      <c r="O30" s="150"/>
      <c r="P30" s="150"/>
      <c r="Q30" s="150"/>
      <c r="R30" s="150"/>
      <c r="S30" s="150"/>
      <c r="T30" s="150"/>
      <c r="U30" s="150"/>
      <c r="V30" s="150"/>
      <c r="W30" s="150"/>
    </row>
    <row r="31" s="132" customFormat="1" ht="18.75" hidden="1" customHeight="1" spans="1:23">
      <c r="A31" s="153"/>
      <c r="B31" s="152" t="s">
        <v>246</v>
      </c>
      <c r="C31" s="152" t="s">
        <v>247</v>
      </c>
      <c r="D31" s="152" t="s">
        <v>112</v>
      </c>
      <c r="E31" s="152" t="s">
        <v>95</v>
      </c>
      <c r="F31" s="152" t="s">
        <v>252</v>
      </c>
      <c r="G31" s="152" t="s">
        <v>253</v>
      </c>
      <c r="H31" s="150">
        <v>12000</v>
      </c>
      <c r="I31" s="150">
        <v>12000</v>
      </c>
      <c r="J31" s="150"/>
      <c r="K31" s="150"/>
      <c r="L31" s="150">
        <v>12000</v>
      </c>
      <c r="M31" s="150"/>
      <c r="N31" s="150"/>
      <c r="O31" s="150"/>
      <c r="P31" s="150"/>
      <c r="Q31" s="150"/>
      <c r="R31" s="150"/>
      <c r="S31" s="150"/>
      <c r="T31" s="150"/>
      <c r="U31" s="150"/>
      <c r="V31" s="150"/>
      <c r="W31" s="150"/>
    </row>
    <row r="32" s="132" customFormat="1" ht="18.75" hidden="1" customHeight="1" spans="1:23">
      <c r="A32" s="153"/>
      <c r="B32" s="152" t="s">
        <v>250</v>
      </c>
      <c r="C32" s="152" t="s">
        <v>251</v>
      </c>
      <c r="D32" s="152" t="s">
        <v>96</v>
      </c>
      <c r="E32" s="152" t="s">
        <v>97</v>
      </c>
      <c r="F32" s="152" t="s">
        <v>252</v>
      </c>
      <c r="G32" s="152" t="s">
        <v>253</v>
      </c>
      <c r="H32" s="150">
        <v>57300</v>
      </c>
      <c r="I32" s="150">
        <v>57300</v>
      </c>
      <c r="J32" s="150"/>
      <c r="K32" s="150"/>
      <c r="L32" s="150">
        <v>57300</v>
      </c>
      <c r="M32" s="150"/>
      <c r="N32" s="150"/>
      <c r="O32" s="150"/>
      <c r="P32" s="150"/>
      <c r="Q32" s="150"/>
      <c r="R32" s="150"/>
      <c r="S32" s="150"/>
      <c r="T32" s="150"/>
      <c r="U32" s="150"/>
      <c r="V32" s="150"/>
      <c r="W32" s="150"/>
    </row>
    <row r="33" s="132" customFormat="1" ht="18.75" hidden="1" customHeight="1" spans="1:23">
      <c r="A33" s="153"/>
      <c r="B33" s="152" t="s">
        <v>250</v>
      </c>
      <c r="C33" s="152" t="s">
        <v>251</v>
      </c>
      <c r="D33" s="152" t="s">
        <v>122</v>
      </c>
      <c r="E33" s="152" t="s">
        <v>97</v>
      </c>
      <c r="F33" s="152" t="s">
        <v>252</v>
      </c>
      <c r="G33" s="152" t="s">
        <v>253</v>
      </c>
      <c r="H33" s="150">
        <v>87480</v>
      </c>
      <c r="I33" s="150">
        <v>87480</v>
      </c>
      <c r="J33" s="150"/>
      <c r="K33" s="150"/>
      <c r="L33" s="150">
        <v>87480</v>
      </c>
      <c r="M33" s="150"/>
      <c r="N33" s="150"/>
      <c r="O33" s="150"/>
      <c r="P33" s="150"/>
      <c r="Q33" s="150"/>
      <c r="R33" s="150"/>
      <c r="S33" s="150"/>
      <c r="T33" s="150"/>
      <c r="U33" s="150"/>
      <c r="V33" s="150"/>
      <c r="W33" s="150"/>
    </row>
    <row r="34" s="132" customFormat="1" ht="18.75" hidden="1" customHeight="1" spans="1:23">
      <c r="A34" s="153"/>
      <c r="B34" s="152" t="s">
        <v>250</v>
      </c>
      <c r="C34" s="152" t="s">
        <v>251</v>
      </c>
      <c r="D34" s="152" t="s">
        <v>149</v>
      </c>
      <c r="E34" s="152" t="s">
        <v>97</v>
      </c>
      <c r="F34" s="152" t="s">
        <v>252</v>
      </c>
      <c r="G34" s="152" t="s">
        <v>253</v>
      </c>
      <c r="H34" s="150">
        <v>146040</v>
      </c>
      <c r="I34" s="150">
        <v>146040</v>
      </c>
      <c r="J34" s="150"/>
      <c r="K34" s="150"/>
      <c r="L34" s="150">
        <v>146040</v>
      </c>
      <c r="M34" s="150"/>
      <c r="N34" s="150"/>
      <c r="O34" s="150"/>
      <c r="P34" s="150"/>
      <c r="Q34" s="150"/>
      <c r="R34" s="150"/>
      <c r="S34" s="150"/>
      <c r="T34" s="150"/>
      <c r="U34" s="150"/>
      <c r="V34" s="150"/>
      <c r="W34" s="150"/>
    </row>
    <row r="35" s="132" customFormat="1" ht="18.75" hidden="1" customHeight="1" spans="1:23">
      <c r="A35" s="153"/>
      <c r="B35" s="152" t="s">
        <v>246</v>
      </c>
      <c r="C35" s="152" t="s">
        <v>247</v>
      </c>
      <c r="D35" s="152" t="s">
        <v>94</v>
      </c>
      <c r="E35" s="152" t="s">
        <v>95</v>
      </c>
      <c r="F35" s="152" t="s">
        <v>254</v>
      </c>
      <c r="G35" s="152" t="s">
        <v>255</v>
      </c>
      <c r="H35" s="150">
        <v>38083</v>
      </c>
      <c r="I35" s="150">
        <v>38083</v>
      </c>
      <c r="J35" s="150"/>
      <c r="K35" s="150"/>
      <c r="L35" s="150">
        <v>38083</v>
      </c>
      <c r="M35" s="150"/>
      <c r="N35" s="150"/>
      <c r="O35" s="150"/>
      <c r="P35" s="150"/>
      <c r="Q35" s="150"/>
      <c r="R35" s="150"/>
      <c r="S35" s="150"/>
      <c r="T35" s="150"/>
      <c r="U35" s="150"/>
      <c r="V35" s="150"/>
      <c r="W35" s="150"/>
    </row>
    <row r="36" s="132" customFormat="1" ht="18.75" hidden="1" customHeight="1" spans="1:23">
      <c r="A36" s="153"/>
      <c r="B36" s="152" t="s">
        <v>246</v>
      </c>
      <c r="C36" s="152" t="s">
        <v>247</v>
      </c>
      <c r="D36" s="152" t="s">
        <v>100</v>
      </c>
      <c r="E36" s="152" t="s">
        <v>95</v>
      </c>
      <c r="F36" s="152" t="s">
        <v>254</v>
      </c>
      <c r="G36" s="152" t="s">
        <v>255</v>
      </c>
      <c r="H36" s="150">
        <v>4786</v>
      </c>
      <c r="I36" s="150">
        <v>4786</v>
      </c>
      <c r="J36" s="150"/>
      <c r="K36" s="150"/>
      <c r="L36" s="150">
        <v>4786</v>
      </c>
      <c r="M36" s="150"/>
      <c r="N36" s="150"/>
      <c r="O36" s="150"/>
      <c r="P36" s="150"/>
      <c r="Q36" s="150"/>
      <c r="R36" s="150"/>
      <c r="S36" s="150"/>
      <c r="T36" s="150"/>
      <c r="U36" s="150"/>
      <c r="V36" s="150"/>
      <c r="W36" s="150"/>
    </row>
    <row r="37" s="132" customFormat="1" ht="18.75" hidden="1" customHeight="1" spans="1:23">
      <c r="A37" s="153"/>
      <c r="B37" s="152" t="s">
        <v>246</v>
      </c>
      <c r="C37" s="152" t="s">
        <v>247</v>
      </c>
      <c r="D37" s="152" t="s">
        <v>103</v>
      </c>
      <c r="E37" s="152" t="s">
        <v>95</v>
      </c>
      <c r="F37" s="152" t="s">
        <v>254</v>
      </c>
      <c r="G37" s="152" t="s">
        <v>255</v>
      </c>
      <c r="H37" s="150">
        <v>10042</v>
      </c>
      <c r="I37" s="150">
        <v>10042</v>
      </c>
      <c r="J37" s="150"/>
      <c r="K37" s="150"/>
      <c r="L37" s="150">
        <v>10042</v>
      </c>
      <c r="M37" s="150"/>
      <c r="N37" s="150"/>
      <c r="O37" s="150"/>
      <c r="P37" s="150"/>
      <c r="Q37" s="150"/>
      <c r="R37" s="150"/>
      <c r="S37" s="150"/>
      <c r="T37" s="150"/>
      <c r="U37" s="150"/>
      <c r="V37" s="150"/>
      <c r="W37" s="150"/>
    </row>
    <row r="38" s="132" customFormat="1" ht="18.75" hidden="1" customHeight="1" spans="1:23">
      <c r="A38" s="153"/>
      <c r="B38" s="152" t="s">
        <v>246</v>
      </c>
      <c r="C38" s="152" t="s">
        <v>247</v>
      </c>
      <c r="D38" s="152" t="s">
        <v>109</v>
      </c>
      <c r="E38" s="152" t="s">
        <v>95</v>
      </c>
      <c r="F38" s="152" t="s">
        <v>254</v>
      </c>
      <c r="G38" s="152" t="s">
        <v>255</v>
      </c>
      <c r="H38" s="150">
        <v>21856</v>
      </c>
      <c r="I38" s="150">
        <v>21856</v>
      </c>
      <c r="J38" s="150"/>
      <c r="K38" s="150"/>
      <c r="L38" s="150">
        <v>21856</v>
      </c>
      <c r="M38" s="150"/>
      <c r="N38" s="150"/>
      <c r="O38" s="150"/>
      <c r="P38" s="150"/>
      <c r="Q38" s="150"/>
      <c r="R38" s="150"/>
      <c r="S38" s="150"/>
      <c r="T38" s="150"/>
      <c r="U38" s="150"/>
      <c r="V38" s="150"/>
      <c r="W38" s="150"/>
    </row>
    <row r="39" s="132" customFormat="1" ht="18.75" hidden="1" customHeight="1" spans="1:23">
      <c r="A39" s="153"/>
      <c r="B39" s="152" t="s">
        <v>246</v>
      </c>
      <c r="C39" s="152" t="s">
        <v>247</v>
      </c>
      <c r="D39" s="152" t="s">
        <v>112</v>
      </c>
      <c r="E39" s="152" t="s">
        <v>95</v>
      </c>
      <c r="F39" s="152" t="s">
        <v>254</v>
      </c>
      <c r="G39" s="152" t="s">
        <v>255</v>
      </c>
      <c r="H39" s="150">
        <v>7554</v>
      </c>
      <c r="I39" s="150">
        <v>7554</v>
      </c>
      <c r="J39" s="150"/>
      <c r="K39" s="150"/>
      <c r="L39" s="150">
        <v>7554</v>
      </c>
      <c r="M39" s="150"/>
      <c r="N39" s="150"/>
      <c r="O39" s="150"/>
      <c r="P39" s="150"/>
      <c r="Q39" s="150"/>
      <c r="R39" s="150"/>
      <c r="S39" s="150"/>
      <c r="T39" s="150"/>
      <c r="U39" s="150"/>
      <c r="V39" s="150"/>
      <c r="W39" s="150"/>
    </row>
    <row r="40" s="132" customFormat="1" ht="18.75" hidden="1" customHeight="1" spans="1:23">
      <c r="A40" s="153"/>
      <c r="B40" s="152" t="s">
        <v>256</v>
      </c>
      <c r="C40" s="152" t="s">
        <v>257</v>
      </c>
      <c r="D40" s="152" t="s">
        <v>94</v>
      </c>
      <c r="E40" s="152" t="s">
        <v>95</v>
      </c>
      <c r="F40" s="152" t="s">
        <v>254</v>
      </c>
      <c r="G40" s="152" t="s">
        <v>255</v>
      </c>
      <c r="H40" s="150">
        <v>210120</v>
      </c>
      <c r="I40" s="150">
        <v>210120</v>
      </c>
      <c r="J40" s="150"/>
      <c r="K40" s="150"/>
      <c r="L40" s="150">
        <v>210120</v>
      </c>
      <c r="M40" s="150"/>
      <c r="N40" s="150"/>
      <c r="O40" s="150"/>
      <c r="P40" s="150"/>
      <c r="Q40" s="150"/>
      <c r="R40" s="150"/>
      <c r="S40" s="150"/>
      <c r="T40" s="150"/>
      <c r="U40" s="150"/>
      <c r="V40" s="150"/>
      <c r="W40" s="150"/>
    </row>
    <row r="41" s="132" customFormat="1" ht="18.75" hidden="1" customHeight="1" spans="1:23">
      <c r="A41" s="153"/>
      <c r="B41" s="152" t="s">
        <v>256</v>
      </c>
      <c r="C41" s="152" t="s">
        <v>257</v>
      </c>
      <c r="D41" s="152" t="s">
        <v>100</v>
      </c>
      <c r="E41" s="152" t="s">
        <v>95</v>
      </c>
      <c r="F41" s="152" t="s">
        <v>254</v>
      </c>
      <c r="G41" s="152" t="s">
        <v>255</v>
      </c>
      <c r="H41" s="150">
        <v>16440</v>
      </c>
      <c r="I41" s="150">
        <v>16440</v>
      </c>
      <c r="J41" s="150"/>
      <c r="K41" s="150"/>
      <c r="L41" s="150">
        <v>16440</v>
      </c>
      <c r="M41" s="150"/>
      <c r="N41" s="150"/>
      <c r="O41" s="150"/>
      <c r="P41" s="150"/>
      <c r="Q41" s="150"/>
      <c r="R41" s="150"/>
      <c r="S41" s="150"/>
      <c r="T41" s="150"/>
      <c r="U41" s="150"/>
      <c r="V41" s="150"/>
      <c r="W41" s="150"/>
    </row>
    <row r="42" s="132" customFormat="1" ht="18.75" hidden="1" customHeight="1" spans="1:23">
      <c r="A42" s="153"/>
      <c r="B42" s="152" t="s">
        <v>256</v>
      </c>
      <c r="C42" s="152" t="s">
        <v>257</v>
      </c>
      <c r="D42" s="152" t="s">
        <v>103</v>
      </c>
      <c r="E42" s="152" t="s">
        <v>95</v>
      </c>
      <c r="F42" s="152" t="s">
        <v>254</v>
      </c>
      <c r="G42" s="152" t="s">
        <v>255</v>
      </c>
      <c r="H42" s="150">
        <v>52260</v>
      </c>
      <c r="I42" s="150">
        <v>52260</v>
      </c>
      <c r="J42" s="150"/>
      <c r="K42" s="150"/>
      <c r="L42" s="150">
        <v>52260</v>
      </c>
      <c r="M42" s="150"/>
      <c r="N42" s="150"/>
      <c r="O42" s="150"/>
      <c r="P42" s="150"/>
      <c r="Q42" s="150"/>
      <c r="R42" s="150"/>
      <c r="S42" s="150"/>
      <c r="T42" s="150"/>
      <c r="U42" s="150"/>
      <c r="V42" s="150"/>
      <c r="W42" s="150"/>
    </row>
    <row r="43" s="132" customFormat="1" ht="18.75" hidden="1" customHeight="1" spans="1:23">
      <c r="A43" s="153"/>
      <c r="B43" s="152" t="s">
        <v>256</v>
      </c>
      <c r="C43" s="152" t="s">
        <v>257</v>
      </c>
      <c r="D43" s="152" t="s">
        <v>109</v>
      </c>
      <c r="E43" s="152" t="s">
        <v>95</v>
      </c>
      <c r="F43" s="152" t="s">
        <v>254</v>
      </c>
      <c r="G43" s="152" t="s">
        <v>255</v>
      </c>
      <c r="H43" s="150">
        <v>119640</v>
      </c>
      <c r="I43" s="150">
        <v>119640</v>
      </c>
      <c r="J43" s="150"/>
      <c r="K43" s="150"/>
      <c r="L43" s="150">
        <v>119640</v>
      </c>
      <c r="M43" s="150"/>
      <c r="N43" s="150"/>
      <c r="O43" s="150"/>
      <c r="P43" s="150"/>
      <c r="Q43" s="150"/>
      <c r="R43" s="150"/>
      <c r="S43" s="150"/>
      <c r="T43" s="150"/>
      <c r="U43" s="150"/>
      <c r="V43" s="150"/>
      <c r="W43" s="150"/>
    </row>
    <row r="44" s="132" customFormat="1" ht="18.75" hidden="1" customHeight="1" spans="1:23">
      <c r="A44" s="153"/>
      <c r="B44" s="152" t="s">
        <v>256</v>
      </c>
      <c r="C44" s="152" t="s">
        <v>257</v>
      </c>
      <c r="D44" s="152" t="s">
        <v>112</v>
      </c>
      <c r="E44" s="152" t="s">
        <v>95</v>
      </c>
      <c r="F44" s="152" t="s">
        <v>254</v>
      </c>
      <c r="G44" s="152" t="s">
        <v>255</v>
      </c>
      <c r="H44" s="150">
        <v>36420</v>
      </c>
      <c r="I44" s="150">
        <v>36420</v>
      </c>
      <c r="J44" s="150"/>
      <c r="K44" s="150"/>
      <c r="L44" s="150">
        <v>36420</v>
      </c>
      <c r="M44" s="150"/>
      <c r="N44" s="150"/>
      <c r="O44" s="150"/>
      <c r="P44" s="150"/>
      <c r="Q44" s="150"/>
      <c r="R44" s="150"/>
      <c r="S44" s="150"/>
      <c r="T44" s="150"/>
      <c r="U44" s="150"/>
      <c r="V44" s="150"/>
      <c r="W44" s="150"/>
    </row>
    <row r="45" s="132" customFormat="1" ht="18.75" hidden="1" customHeight="1" spans="1:23">
      <c r="A45" s="153"/>
      <c r="B45" s="152" t="s">
        <v>250</v>
      </c>
      <c r="C45" s="152" t="s">
        <v>251</v>
      </c>
      <c r="D45" s="152" t="s">
        <v>96</v>
      </c>
      <c r="E45" s="152" t="s">
        <v>97</v>
      </c>
      <c r="F45" s="152" t="s">
        <v>258</v>
      </c>
      <c r="G45" s="152" t="s">
        <v>259</v>
      </c>
      <c r="H45" s="150">
        <v>193728</v>
      </c>
      <c r="I45" s="150">
        <v>193728</v>
      </c>
      <c r="J45" s="150"/>
      <c r="K45" s="150"/>
      <c r="L45" s="150">
        <v>193728</v>
      </c>
      <c r="M45" s="150"/>
      <c r="N45" s="150"/>
      <c r="O45" s="150"/>
      <c r="P45" s="150"/>
      <c r="Q45" s="150"/>
      <c r="R45" s="150"/>
      <c r="S45" s="150"/>
      <c r="T45" s="150"/>
      <c r="U45" s="150"/>
      <c r="V45" s="150"/>
      <c r="W45" s="150"/>
    </row>
    <row r="46" s="132" customFormat="1" ht="18.75" hidden="1" customHeight="1" spans="1:23">
      <c r="A46" s="153"/>
      <c r="B46" s="152" t="s">
        <v>250</v>
      </c>
      <c r="C46" s="152" t="s">
        <v>251</v>
      </c>
      <c r="D46" s="152" t="s">
        <v>122</v>
      </c>
      <c r="E46" s="152" t="s">
        <v>97</v>
      </c>
      <c r="F46" s="152" t="s">
        <v>258</v>
      </c>
      <c r="G46" s="152" t="s">
        <v>259</v>
      </c>
      <c r="H46" s="150">
        <v>302496</v>
      </c>
      <c r="I46" s="150">
        <v>302496</v>
      </c>
      <c r="J46" s="150"/>
      <c r="K46" s="150"/>
      <c r="L46" s="150">
        <v>302496</v>
      </c>
      <c r="M46" s="150"/>
      <c r="N46" s="150"/>
      <c r="O46" s="150"/>
      <c r="P46" s="150"/>
      <c r="Q46" s="150"/>
      <c r="R46" s="150"/>
      <c r="S46" s="150"/>
      <c r="T46" s="150"/>
      <c r="U46" s="150"/>
      <c r="V46" s="150"/>
      <c r="W46" s="150"/>
    </row>
    <row r="47" s="132" customFormat="1" ht="18.75" hidden="1" customHeight="1" spans="1:23">
      <c r="A47" s="153"/>
      <c r="B47" s="152" t="s">
        <v>250</v>
      </c>
      <c r="C47" s="152" t="s">
        <v>251</v>
      </c>
      <c r="D47" s="152" t="s">
        <v>149</v>
      </c>
      <c r="E47" s="152" t="s">
        <v>97</v>
      </c>
      <c r="F47" s="152" t="s">
        <v>258</v>
      </c>
      <c r="G47" s="152" t="s">
        <v>259</v>
      </c>
      <c r="H47" s="150">
        <v>499620</v>
      </c>
      <c r="I47" s="150">
        <v>499620</v>
      </c>
      <c r="J47" s="150"/>
      <c r="K47" s="150"/>
      <c r="L47" s="150">
        <v>499620</v>
      </c>
      <c r="M47" s="150"/>
      <c r="N47" s="150"/>
      <c r="O47" s="150"/>
      <c r="P47" s="150"/>
      <c r="Q47" s="150"/>
      <c r="R47" s="150"/>
      <c r="S47" s="150"/>
      <c r="T47" s="150"/>
      <c r="U47" s="150"/>
      <c r="V47" s="150"/>
      <c r="W47" s="150"/>
    </row>
    <row r="48" s="132" customFormat="1" ht="18.75" hidden="1" customHeight="1" spans="1:23">
      <c r="A48" s="153"/>
      <c r="B48" s="152" t="s">
        <v>250</v>
      </c>
      <c r="C48" s="152" t="s">
        <v>251</v>
      </c>
      <c r="D48" s="152" t="s">
        <v>96</v>
      </c>
      <c r="E48" s="152" t="s">
        <v>97</v>
      </c>
      <c r="F48" s="152" t="s">
        <v>258</v>
      </c>
      <c r="G48" s="152" t="s">
        <v>259</v>
      </c>
      <c r="H48" s="150">
        <v>91140</v>
      </c>
      <c r="I48" s="150">
        <v>91140</v>
      </c>
      <c r="J48" s="150"/>
      <c r="K48" s="150"/>
      <c r="L48" s="150">
        <v>91140</v>
      </c>
      <c r="M48" s="150"/>
      <c r="N48" s="150"/>
      <c r="O48" s="150"/>
      <c r="P48" s="150"/>
      <c r="Q48" s="150"/>
      <c r="R48" s="150"/>
      <c r="S48" s="150"/>
      <c r="T48" s="150"/>
      <c r="U48" s="150"/>
      <c r="V48" s="150"/>
      <c r="W48" s="150"/>
    </row>
    <row r="49" s="132" customFormat="1" ht="18.75" hidden="1" customHeight="1" spans="1:23">
      <c r="A49" s="153"/>
      <c r="B49" s="152" t="s">
        <v>250</v>
      </c>
      <c r="C49" s="152" t="s">
        <v>251</v>
      </c>
      <c r="D49" s="152" t="s">
        <v>122</v>
      </c>
      <c r="E49" s="152" t="s">
        <v>97</v>
      </c>
      <c r="F49" s="152" t="s">
        <v>258</v>
      </c>
      <c r="G49" s="152" t="s">
        <v>259</v>
      </c>
      <c r="H49" s="150">
        <v>142140</v>
      </c>
      <c r="I49" s="150">
        <v>142140</v>
      </c>
      <c r="J49" s="150"/>
      <c r="K49" s="150"/>
      <c r="L49" s="150">
        <v>142140</v>
      </c>
      <c r="M49" s="150"/>
      <c r="N49" s="150"/>
      <c r="O49" s="150"/>
      <c r="P49" s="150"/>
      <c r="Q49" s="150"/>
      <c r="R49" s="150"/>
      <c r="S49" s="150"/>
      <c r="T49" s="150"/>
      <c r="U49" s="150"/>
      <c r="V49" s="150"/>
      <c r="W49" s="150"/>
    </row>
    <row r="50" s="132" customFormat="1" ht="18.75" hidden="1" customHeight="1" spans="1:23">
      <c r="A50" s="153"/>
      <c r="B50" s="152" t="s">
        <v>250</v>
      </c>
      <c r="C50" s="152" t="s">
        <v>251</v>
      </c>
      <c r="D50" s="152" t="s">
        <v>149</v>
      </c>
      <c r="E50" s="152" t="s">
        <v>97</v>
      </c>
      <c r="F50" s="152" t="s">
        <v>258</v>
      </c>
      <c r="G50" s="152" t="s">
        <v>259</v>
      </c>
      <c r="H50" s="150">
        <v>235620</v>
      </c>
      <c r="I50" s="150">
        <v>235620</v>
      </c>
      <c r="J50" s="150"/>
      <c r="K50" s="150"/>
      <c r="L50" s="150">
        <v>235620</v>
      </c>
      <c r="M50" s="150"/>
      <c r="N50" s="150"/>
      <c r="O50" s="150"/>
      <c r="P50" s="150"/>
      <c r="Q50" s="150"/>
      <c r="R50" s="150"/>
      <c r="S50" s="150"/>
      <c r="T50" s="150"/>
      <c r="U50" s="150"/>
      <c r="V50" s="150"/>
      <c r="W50" s="150"/>
    </row>
    <row r="51" s="132" customFormat="1" ht="18.75" hidden="1" customHeight="1" spans="1:23">
      <c r="A51" s="153"/>
      <c r="B51" s="152" t="s">
        <v>260</v>
      </c>
      <c r="C51" s="152" t="s">
        <v>261</v>
      </c>
      <c r="D51" s="152" t="s">
        <v>96</v>
      </c>
      <c r="E51" s="152" t="s">
        <v>97</v>
      </c>
      <c r="F51" s="152" t="s">
        <v>258</v>
      </c>
      <c r="G51" s="152" t="s">
        <v>259</v>
      </c>
      <c r="H51" s="150">
        <v>126000</v>
      </c>
      <c r="I51" s="150">
        <v>126000</v>
      </c>
      <c r="J51" s="150"/>
      <c r="K51" s="150"/>
      <c r="L51" s="150">
        <v>126000</v>
      </c>
      <c r="M51" s="150"/>
      <c r="N51" s="150"/>
      <c r="O51" s="150"/>
      <c r="P51" s="150"/>
      <c r="Q51" s="150"/>
      <c r="R51" s="150"/>
      <c r="S51" s="150"/>
      <c r="T51" s="150"/>
      <c r="U51" s="150"/>
      <c r="V51" s="150"/>
      <c r="W51" s="150"/>
    </row>
    <row r="52" s="132" customFormat="1" ht="18.75" hidden="1" customHeight="1" spans="1:23">
      <c r="A52" s="153"/>
      <c r="B52" s="152" t="s">
        <v>260</v>
      </c>
      <c r="C52" s="152" t="s">
        <v>261</v>
      </c>
      <c r="D52" s="152" t="s">
        <v>122</v>
      </c>
      <c r="E52" s="152" t="s">
        <v>97</v>
      </c>
      <c r="F52" s="152" t="s">
        <v>258</v>
      </c>
      <c r="G52" s="152" t="s">
        <v>259</v>
      </c>
      <c r="H52" s="150">
        <v>198000</v>
      </c>
      <c r="I52" s="150">
        <v>198000</v>
      </c>
      <c r="J52" s="150"/>
      <c r="K52" s="150"/>
      <c r="L52" s="150">
        <v>198000</v>
      </c>
      <c r="M52" s="150"/>
      <c r="N52" s="150"/>
      <c r="O52" s="150"/>
      <c r="P52" s="150"/>
      <c r="Q52" s="150"/>
      <c r="R52" s="150"/>
      <c r="S52" s="150"/>
      <c r="T52" s="150"/>
      <c r="U52" s="150"/>
      <c r="V52" s="150"/>
      <c r="W52" s="150"/>
    </row>
    <row r="53" s="132" customFormat="1" ht="18.75" hidden="1" customHeight="1" spans="1:23">
      <c r="A53" s="153"/>
      <c r="B53" s="152" t="s">
        <v>260</v>
      </c>
      <c r="C53" s="152" t="s">
        <v>261</v>
      </c>
      <c r="D53" s="152" t="s">
        <v>149</v>
      </c>
      <c r="E53" s="152" t="s">
        <v>97</v>
      </c>
      <c r="F53" s="152" t="s">
        <v>258</v>
      </c>
      <c r="G53" s="152" t="s">
        <v>259</v>
      </c>
      <c r="H53" s="150">
        <v>324000</v>
      </c>
      <c r="I53" s="150">
        <v>324000</v>
      </c>
      <c r="J53" s="150"/>
      <c r="K53" s="150"/>
      <c r="L53" s="150">
        <v>324000</v>
      </c>
      <c r="M53" s="150"/>
      <c r="N53" s="150"/>
      <c r="O53" s="150"/>
      <c r="P53" s="150"/>
      <c r="Q53" s="150"/>
      <c r="R53" s="150"/>
      <c r="S53" s="150"/>
      <c r="T53" s="150"/>
      <c r="U53" s="150"/>
      <c r="V53" s="150"/>
      <c r="W53" s="150"/>
    </row>
    <row r="54" s="132" customFormat="1" ht="18.75" hidden="1" customHeight="1" spans="1:23">
      <c r="A54" s="153"/>
      <c r="B54" s="152" t="s">
        <v>262</v>
      </c>
      <c r="C54" s="152" t="s">
        <v>263</v>
      </c>
      <c r="D54" s="152" t="s">
        <v>129</v>
      </c>
      <c r="E54" s="152" t="s">
        <v>130</v>
      </c>
      <c r="F54" s="152" t="s">
        <v>264</v>
      </c>
      <c r="G54" s="152" t="s">
        <v>265</v>
      </c>
      <c r="H54" s="150">
        <v>947080.16</v>
      </c>
      <c r="I54" s="150">
        <v>947080.16</v>
      </c>
      <c r="J54" s="150"/>
      <c r="K54" s="150"/>
      <c r="L54" s="150">
        <v>947080.16</v>
      </c>
      <c r="M54" s="150"/>
      <c r="N54" s="150"/>
      <c r="O54" s="150"/>
      <c r="P54" s="150"/>
      <c r="Q54" s="150"/>
      <c r="R54" s="150"/>
      <c r="S54" s="150"/>
      <c r="T54" s="150"/>
      <c r="U54" s="150"/>
      <c r="V54" s="150"/>
      <c r="W54" s="150"/>
    </row>
    <row r="55" s="132" customFormat="1" ht="18.75" hidden="1" customHeight="1" spans="1:23">
      <c r="A55" s="153"/>
      <c r="B55" s="152" t="s">
        <v>262</v>
      </c>
      <c r="C55" s="152" t="s">
        <v>263</v>
      </c>
      <c r="D55" s="152" t="s">
        <v>139</v>
      </c>
      <c r="E55" s="152" t="s">
        <v>140</v>
      </c>
      <c r="F55" s="152" t="s">
        <v>266</v>
      </c>
      <c r="G55" s="152" t="s">
        <v>267</v>
      </c>
      <c r="H55" s="150">
        <v>136193.1</v>
      </c>
      <c r="I55" s="150">
        <v>136193.1</v>
      </c>
      <c r="J55" s="150"/>
      <c r="K55" s="150"/>
      <c r="L55" s="150">
        <v>136193.1</v>
      </c>
      <c r="M55" s="150"/>
      <c r="N55" s="150"/>
      <c r="O55" s="150"/>
      <c r="P55" s="150"/>
      <c r="Q55" s="150"/>
      <c r="R55" s="150"/>
      <c r="S55" s="150"/>
      <c r="T55" s="150"/>
      <c r="U55" s="150"/>
      <c r="V55" s="150"/>
      <c r="W55" s="150"/>
    </row>
    <row r="56" s="132" customFormat="1" ht="18.75" hidden="1" customHeight="1" spans="1:23">
      <c r="A56" s="153"/>
      <c r="B56" s="152" t="s">
        <v>262</v>
      </c>
      <c r="C56" s="152" t="s">
        <v>263</v>
      </c>
      <c r="D56" s="152" t="s">
        <v>139</v>
      </c>
      <c r="E56" s="152" t="s">
        <v>140</v>
      </c>
      <c r="F56" s="152" t="s">
        <v>266</v>
      </c>
      <c r="G56" s="152" t="s">
        <v>267</v>
      </c>
      <c r="H56" s="150">
        <v>24968.74</v>
      </c>
      <c r="I56" s="150">
        <v>24968.74</v>
      </c>
      <c r="J56" s="150"/>
      <c r="K56" s="150"/>
      <c r="L56" s="150">
        <v>24968.74</v>
      </c>
      <c r="M56" s="150"/>
      <c r="N56" s="150"/>
      <c r="O56" s="150"/>
      <c r="P56" s="150"/>
      <c r="Q56" s="150"/>
      <c r="R56" s="150"/>
      <c r="S56" s="150"/>
      <c r="T56" s="150"/>
      <c r="U56" s="150"/>
      <c r="V56" s="150"/>
      <c r="W56" s="150"/>
    </row>
    <row r="57" s="132" customFormat="1" ht="18.75" hidden="1" customHeight="1" spans="1:23">
      <c r="A57" s="153"/>
      <c r="B57" s="152" t="s">
        <v>262</v>
      </c>
      <c r="C57" s="152" t="s">
        <v>263</v>
      </c>
      <c r="D57" s="152" t="s">
        <v>141</v>
      </c>
      <c r="E57" s="152" t="s">
        <v>142</v>
      </c>
      <c r="F57" s="152" t="s">
        <v>266</v>
      </c>
      <c r="G57" s="152" t="s">
        <v>267</v>
      </c>
      <c r="H57" s="150">
        <v>35359.35</v>
      </c>
      <c r="I57" s="150">
        <v>35359.35</v>
      </c>
      <c r="J57" s="150"/>
      <c r="K57" s="150"/>
      <c r="L57" s="150">
        <v>35359.35</v>
      </c>
      <c r="M57" s="150"/>
      <c r="N57" s="150"/>
      <c r="O57" s="150"/>
      <c r="P57" s="150"/>
      <c r="Q57" s="150"/>
      <c r="R57" s="150"/>
      <c r="S57" s="150"/>
      <c r="T57" s="150"/>
      <c r="U57" s="150"/>
      <c r="V57" s="150"/>
      <c r="W57" s="150"/>
    </row>
    <row r="58" s="132" customFormat="1" ht="18.75" hidden="1" customHeight="1" spans="1:23">
      <c r="A58" s="153"/>
      <c r="B58" s="152" t="s">
        <v>262</v>
      </c>
      <c r="C58" s="152" t="s">
        <v>263</v>
      </c>
      <c r="D58" s="152" t="s">
        <v>141</v>
      </c>
      <c r="E58" s="152" t="s">
        <v>142</v>
      </c>
      <c r="F58" s="152" t="s">
        <v>266</v>
      </c>
      <c r="G58" s="152" t="s">
        <v>267</v>
      </c>
      <c r="H58" s="150">
        <v>192869.16</v>
      </c>
      <c r="I58" s="150">
        <v>192869.16</v>
      </c>
      <c r="J58" s="150"/>
      <c r="K58" s="150"/>
      <c r="L58" s="150">
        <v>192869.16</v>
      </c>
      <c r="M58" s="150"/>
      <c r="N58" s="150"/>
      <c r="O58" s="150"/>
      <c r="P58" s="150"/>
      <c r="Q58" s="150"/>
      <c r="R58" s="150"/>
      <c r="S58" s="150"/>
      <c r="T58" s="150"/>
      <c r="U58" s="150"/>
      <c r="V58" s="150"/>
      <c r="W58" s="150"/>
    </row>
    <row r="59" s="132" customFormat="1" ht="18.75" hidden="1" customHeight="1" spans="1:23">
      <c r="A59" s="153"/>
      <c r="B59" s="152" t="s">
        <v>262</v>
      </c>
      <c r="C59" s="152" t="s">
        <v>263</v>
      </c>
      <c r="D59" s="152" t="s">
        <v>143</v>
      </c>
      <c r="E59" s="152" t="s">
        <v>144</v>
      </c>
      <c r="F59" s="152" t="s">
        <v>268</v>
      </c>
      <c r="G59" s="152" t="s">
        <v>269</v>
      </c>
      <c r="H59" s="150">
        <v>21660</v>
      </c>
      <c r="I59" s="150">
        <v>21660</v>
      </c>
      <c r="J59" s="150"/>
      <c r="K59" s="150"/>
      <c r="L59" s="150">
        <v>21660</v>
      </c>
      <c r="M59" s="150"/>
      <c r="N59" s="150"/>
      <c r="O59" s="150"/>
      <c r="P59" s="150"/>
      <c r="Q59" s="150"/>
      <c r="R59" s="150"/>
      <c r="S59" s="150"/>
      <c r="T59" s="150"/>
      <c r="U59" s="150"/>
      <c r="V59" s="150"/>
      <c r="W59" s="150"/>
    </row>
    <row r="60" s="132" customFormat="1" ht="18.75" hidden="1" customHeight="1" spans="1:23">
      <c r="A60" s="153"/>
      <c r="B60" s="152" t="s">
        <v>262</v>
      </c>
      <c r="C60" s="152" t="s">
        <v>263</v>
      </c>
      <c r="D60" s="152" t="s">
        <v>143</v>
      </c>
      <c r="E60" s="152" t="s">
        <v>144</v>
      </c>
      <c r="F60" s="152" t="s">
        <v>268</v>
      </c>
      <c r="G60" s="152" t="s">
        <v>269</v>
      </c>
      <c r="H60" s="150">
        <v>11838.5</v>
      </c>
      <c r="I60" s="150">
        <v>11838.5</v>
      </c>
      <c r="J60" s="150"/>
      <c r="K60" s="150"/>
      <c r="L60" s="150">
        <v>11838.5</v>
      </c>
      <c r="M60" s="150"/>
      <c r="N60" s="150"/>
      <c r="O60" s="150"/>
      <c r="P60" s="150"/>
      <c r="Q60" s="150"/>
      <c r="R60" s="150"/>
      <c r="S60" s="150"/>
      <c r="T60" s="150"/>
      <c r="U60" s="150"/>
      <c r="V60" s="150"/>
      <c r="W60" s="150"/>
    </row>
    <row r="61" s="132" customFormat="1" ht="18.75" hidden="1" customHeight="1" spans="1:23">
      <c r="A61" s="153"/>
      <c r="B61" s="152" t="s">
        <v>262</v>
      </c>
      <c r="C61" s="152" t="s">
        <v>263</v>
      </c>
      <c r="D61" s="152" t="s">
        <v>94</v>
      </c>
      <c r="E61" s="152" t="s">
        <v>95</v>
      </c>
      <c r="F61" s="152" t="s">
        <v>268</v>
      </c>
      <c r="G61" s="152" t="s">
        <v>269</v>
      </c>
      <c r="H61" s="150">
        <v>832.83</v>
      </c>
      <c r="I61" s="150">
        <v>832.83</v>
      </c>
      <c r="J61" s="150"/>
      <c r="K61" s="150"/>
      <c r="L61" s="150">
        <v>832.83</v>
      </c>
      <c r="M61" s="150"/>
      <c r="N61" s="150"/>
      <c r="O61" s="150"/>
      <c r="P61" s="150"/>
      <c r="Q61" s="150"/>
      <c r="R61" s="150"/>
      <c r="S61" s="150"/>
      <c r="T61" s="150"/>
      <c r="U61" s="150"/>
      <c r="V61" s="150"/>
      <c r="W61" s="150"/>
    </row>
    <row r="62" s="132" customFormat="1" ht="18.75" hidden="1" customHeight="1" spans="1:23">
      <c r="A62" s="153"/>
      <c r="B62" s="152" t="s">
        <v>262</v>
      </c>
      <c r="C62" s="152" t="s">
        <v>263</v>
      </c>
      <c r="D62" s="152" t="s">
        <v>96</v>
      </c>
      <c r="E62" s="152" t="s">
        <v>97</v>
      </c>
      <c r="F62" s="152" t="s">
        <v>268</v>
      </c>
      <c r="G62" s="152" t="s">
        <v>269</v>
      </c>
      <c r="H62" s="150">
        <v>4368.18</v>
      </c>
      <c r="I62" s="150">
        <v>4368.18</v>
      </c>
      <c r="J62" s="150"/>
      <c r="K62" s="150"/>
      <c r="L62" s="150">
        <v>4368.18</v>
      </c>
      <c r="M62" s="150"/>
      <c r="N62" s="150"/>
      <c r="O62" s="150"/>
      <c r="P62" s="150"/>
      <c r="Q62" s="150"/>
      <c r="R62" s="150"/>
      <c r="S62" s="150"/>
      <c r="T62" s="150"/>
      <c r="U62" s="150"/>
      <c r="V62" s="150"/>
      <c r="W62" s="150"/>
    </row>
    <row r="63" s="132" customFormat="1" ht="18.75" hidden="1" customHeight="1" spans="1:23">
      <c r="A63" s="153"/>
      <c r="B63" s="152" t="s">
        <v>262</v>
      </c>
      <c r="C63" s="152" t="s">
        <v>263</v>
      </c>
      <c r="D63" s="152" t="s">
        <v>122</v>
      </c>
      <c r="E63" s="152" t="s">
        <v>97</v>
      </c>
      <c r="F63" s="152" t="s">
        <v>268</v>
      </c>
      <c r="G63" s="152" t="s">
        <v>269</v>
      </c>
      <c r="H63" s="150">
        <v>6665.93</v>
      </c>
      <c r="I63" s="150">
        <v>6665.93</v>
      </c>
      <c r="J63" s="150"/>
      <c r="K63" s="150"/>
      <c r="L63" s="150">
        <v>6665.93</v>
      </c>
      <c r="M63" s="150"/>
      <c r="N63" s="150"/>
      <c r="O63" s="150"/>
      <c r="P63" s="150"/>
      <c r="Q63" s="150"/>
      <c r="R63" s="150"/>
      <c r="S63" s="150"/>
      <c r="T63" s="150"/>
      <c r="U63" s="150"/>
      <c r="V63" s="150"/>
      <c r="W63" s="150"/>
    </row>
    <row r="64" s="132" customFormat="1" ht="18.75" hidden="1" customHeight="1" spans="1:23">
      <c r="A64" s="153"/>
      <c r="B64" s="152" t="s">
        <v>262</v>
      </c>
      <c r="C64" s="152" t="s">
        <v>263</v>
      </c>
      <c r="D64" s="152" t="s">
        <v>149</v>
      </c>
      <c r="E64" s="152" t="s">
        <v>97</v>
      </c>
      <c r="F64" s="152" t="s">
        <v>268</v>
      </c>
      <c r="G64" s="152" t="s">
        <v>269</v>
      </c>
      <c r="H64" s="150">
        <v>11467.29</v>
      </c>
      <c r="I64" s="150">
        <v>11467.29</v>
      </c>
      <c r="J64" s="150"/>
      <c r="K64" s="150"/>
      <c r="L64" s="150">
        <v>11467.29</v>
      </c>
      <c r="M64" s="150"/>
      <c r="N64" s="150"/>
      <c r="O64" s="150"/>
      <c r="P64" s="150"/>
      <c r="Q64" s="150"/>
      <c r="R64" s="150"/>
      <c r="S64" s="150"/>
      <c r="T64" s="150"/>
      <c r="U64" s="150"/>
      <c r="V64" s="150"/>
      <c r="W64" s="150"/>
    </row>
    <row r="65" s="132" customFormat="1" ht="18.75" hidden="1" customHeight="1" spans="1:23">
      <c r="A65" s="153"/>
      <c r="B65" s="152" t="s">
        <v>270</v>
      </c>
      <c r="C65" s="152" t="s">
        <v>165</v>
      </c>
      <c r="D65" s="152" t="s">
        <v>164</v>
      </c>
      <c r="E65" s="152" t="s">
        <v>165</v>
      </c>
      <c r="F65" s="152" t="s">
        <v>271</v>
      </c>
      <c r="G65" s="152" t="s">
        <v>165</v>
      </c>
      <c r="H65" s="150">
        <v>710310.12</v>
      </c>
      <c r="I65" s="150">
        <v>710310.12</v>
      </c>
      <c r="J65" s="150"/>
      <c r="K65" s="150"/>
      <c r="L65" s="150">
        <v>710310.12</v>
      </c>
      <c r="M65" s="150"/>
      <c r="N65" s="150"/>
      <c r="O65" s="150"/>
      <c r="P65" s="150"/>
      <c r="Q65" s="150"/>
      <c r="R65" s="150"/>
      <c r="S65" s="150"/>
      <c r="T65" s="150"/>
      <c r="U65" s="150"/>
      <c r="V65" s="150"/>
      <c r="W65" s="150"/>
    </row>
    <row r="66" s="132" customFormat="1" ht="18.75" hidden="1" customHeight="1" spans="1:23">
      <c r="A66" s="153"/>
      <c r="B66" s="152" t="s">
        <v>272</v>
      </c>
      <c r="C66" s="152" t="s">
        <v>273</v>
      </c>
      <c r="D66" s="152" t="s">
        <v>94</v>
      </c>
      <c r="E66" s="152" t="s">
        <v>95</v>
      </c>
      <c r="F66" s="152" t="s">
        <v>274</v>
      </c>
      <c r="G66" s="152" t="s">
        <v>275</v>
      </c>
      <c r="H66" s="150">
        <v>106560</v>
      </c>
      <c r="I66" s="150">
        <v>106560</v>
      </c>
      <c r="J66" s="150"/>
      <c r="K66" s="150"/>
      <c r="L66" s="150">
        <v>106560</v>
      </c>
      <c r="M66" s="150"/>
      <c r="N66" s="150"/>
      <c r="O66" s="150"/>
      <c r="P66" s="150"/>
      <c r="Q66" s="150"/>
      <c r="R66" s="150"/>
      <c r="S66" s="150"/>
      <c r="T66" s="150"/>
      <c r="U66" s="150"/>
      <c r="V66" s="150"/>
      <c r="W66" s="150"/>
    </row>
    <row r="67" s="132" customFormat="1" ht="18.75" hidden="1" customHeight="1" spans="1:23">
      <c r="A67" s="153"/>
      <c r="B67" s="152" t="s">
        <v>272</v>
      </c>
      <c r="C67" s="152" t="s">
        <v>273</v>
      </c>
      <c r="D67" s="152" t="s">
        <v>96</v>
      </c>
      <c r="E67" s="152" t="s">
        <v>97</v>
      </c>
      <c r="F67" s="152" t="s">
        <v>274</v>
      </c>
      <c r="G67" s="152" t="s">
        <v>275</v>
      </c>
      <c r="H67" s="150"/>
      <c r="I67" s="150"/>
      <c r="J67" s="150"/>
      <c r="K67" s="150"/>
      <c r="L67" s="150"/>
      <c r="M67" s="150"/>
      <c r="N67" s="150"/>
      <c r="O67" s="150"/>
      <c r="P67" s="150"/>
      <c r="Q67" s="150"/>
      <c r="R67" s="150"/>
      <c r="S67" s="150"/>
      <c r="T67" s="150"/>
      <c r="U67" s="150"/>
      <c r="V67" s="150"/>
      <c r="W67" s="150"/>
    </row>
    <row r="68" s="132" customFormat="1" ht="18.75" hidden="1" customHeight="1" spans="1:23">
      <c r="A68" s="153"/>
      <c r="B68" s="152" t="s">
        <v>272</v>
      </c>
      <c r="C68" s="152" t="s">
        <v>273</v>
      </c>
      <c r="D68" s="152" t="s">
        <v>100</v>
      </c>
      <c r="E68" s="152" t="s">
        <v>95</v>
      </c>
      <c r="F68" s="152" t="s">
        <v>274</v>
      </c>
      <c r="G68" s="152" t="s">
        <v>275</v>
      </c>
      <c r="H68" s="150"/>
      <c r="I68" s="150"/>
      <c r="J68" s="150"/>
      <c r="K68" s="150"/>
      <c r="L68" s="150"/>
      <c r="M68" s="150"/>
      <c r="N68" s="150"/>
      <c r="O68" s="150"/>
      <c r="P68" s="150"/>
      <c r="Q68" s="150"/>
      <c r="R68" s="150"/>
      <c r="S68" s="150"/>
      <c r="T68" s="150"/>
      <c r="U68" s="150"/>
      <c r="V68" s="150"/>
      <c r="W68" s="150"/>
    </row>
    <row r="69" s="132" customFormat="1" ht="18.75" hidden="1" customHeight="1" spans="1:23">
      <c r="A69" s="153"/>
      <c r="B69" s="152" t="s">
        <v>272</v>
      </c>
      <c r="C69" s="152" t="s">
        <v>273</v>
      </c>
      <c r="D69" s="152" t="s">
        <v>103</v>
      </c>
      <c r="E69" s="152" t="s">
        <v>95</v>
      </c>
      <c r="F69" s="152" t="s">
        <v>274</v>
      </c>
      <c r="G69" s="152" t="s">
        <v>275</v>
      </c>
      <c r="H69" s="150"/>
      <c r="I69" s="150"/>
      <c r="J69" s="150"/>
      <c r="K69" s="150"/>
      <c r="L69" s="150"/>
      <c r="M69" s="150"/>
      <c r="N69" s="150"/>
      <c r="O69" s="150"/>
      <c r="P69" s="150"/>
      <c r="Q69" s="150"/>
      <c r="R69" s="150"/>
      <c r="S69" s="150"/>
      <c r="T69" s="150"/>
      <c r="U69" s="150"/>
      <c r="V69" s="150"/>
      <c r="W69" s="150"/>
    </row>
    <row r="70" s="132" customFormat="1" ht="18.75" hidden="1" customHeight="1" spans="1:23">
      <c r="A70" s="153"/>
      <c r="B70" s="152" t="s">
        <v>272</v>
      </c>
      <c r="C70" s="152" t="s">
        <v>273</v>
      </c>
      <c r="D70" s="152" t="s">
        <v>109</v>
      </c>
      <c r="E70" s="152" t="s">
        <v>95</v>
      </c>
      <c r="F70" s="152" t="s">
        <v>274</v>
      </c>
      <c r="G70" s="152" t="s">
        <v>275</v>
      </c>
      <c r="H70" s="150"/>
      <c r="I70" s="150"/>
      <c r="J70" s="150"/>
      <c r="K70" s="150"/>
      <c r="L70" s="150"/>
      <c r="M70" s="150"/>
      <c r="N70" s="150"/>
      <c r="O70" s="150"/>
      <c r="P70" s="150"/>
      <c r="Q70" s="150"/>
      <c r="R70" s="150"/>
      <c r="S70" s="150"/>
      <c r="T70" s="150"/>
      <c r="U70" s="150"/>
      <c r="V70" s="150"/>
      <c r="W70" s="150"/>
    </row>
    <row r="71" s="132" customFormat="1" ht="18.75" hidden="1" customHeight="1" spans="1:23">
      <c r="A71" s="153"/>
      <c r="B71" s="152" t="s">
        <v>272</v>
      </c>
      <c r="C71" s="152" t="s">
        <v>273</v>
      </c>
      <c r="D71" s="152" t="s">
        <v>112</v>
      </c>
      <c r="E71" s="152" t="s">
        <v>95</v>
      </c>
      <c r="F71" s="152" t="s">
        <v>274</v>
      </c>
      <c r="G71" s="152" t="s">
        <v>275</v>
      </c>
      <c r="H71" s="150"/>
      <c r="I71" s="150"/>
      <c r="J71" s="150"/>
      <c r="K71" s="150"/>
      <c r="L71" s="150"/>
      <c r="M71" s="150"/>
      <c r="N71" s="150"/>
      <c r="O71" s="150"/>
      <c r="P71" s="150"/>
      <c r="Q71" s="150"/>
      <c r="R71" s="150"/>
      <c r="S71" s="150"/>
      <c r="T71" s="150"/>
      <c r="U71" s="150"/>
      <c r="V71" s="150"/>
      <c r="W71" s="150"/>
    </row>
    <row r="72" s="132" customFormat="1" ht="18.75" hidden="1" customHeight="1" spans="1:23">
      <c r="A72" s="153"/>
      <c r="B72" s="152" t="s">
        <v>272</v>
      </c>
      <c r="C72" s="152" t="s">
        <v>273</v>
      </c>
      <c r="D72" s="152" t="s">
        <v>122</v>
      </c>
      <c r="E72" s="152" t="s">
        <v>97</v>
      </c>
      <c r="F72" s="152" t="s">
        <v>274</v>
      </c>
      <c r="G72" s="152" t="s">
        <v>275</v>
      </c>
      <c r="H72" s="150"/>
      <c r="I72" s="150"/>
      <c r="J72" s="150"/>
      <c r="K72" s="150"/>
      <c r="L72" s="150"/>
      <c r="M72" s="150"/>
      <c r="N72" s="150"/>
      <c r="O72" s="150"/>
      <c r="P72" s="150"/>
      <c r="Q72" s="150"/>
      <c r="R72" s="150"/>
      <c r="S72" s="150"/>
      <c r="T72" s="150"/>
      <c r="U72" s="150"/>
      <c r="V72" s="150"/>
      <c r="W72" s="150"/>
    </row>
    <row r="73" s="132" customFormat="1" ht="18.75" hidden="1" customHeight="1" spans="1:23">
      <c r="A73" s="153"/>
      <c r="B73" s="152" t="s">
        <v>272</v>
      </c>
      <c r="C73" s="152" t="s">
        <v>273</v>
      </c>
      <c r="D73" s="152" t="s">
        <v>125</v>
      </c>
      <c r="E73" s="152" t="s">
        <v>126</v>
      </c>
      <c r="F73" s="152" t="s">
        <v>274</v>
      </c>
      <c r="G73" s="152" t="s">
        <v>275</v>
      </c>
      <c r="H73" s="150"/>
      <c r="I73" s="150"/>
      <c r="J73" s="150"/>
      <c r="K73" s="150"/>
      <c r="L73" s="150"/>
      <c r="M73" s="150"/>
      <c r="N73" s="150"/>
      <c r="O73" s="150"/>
      <c r="P73" s="150"/>
      <c r="Q73" s="150"/>
      <c r="R73" s="150"/>
      <c r="S73" s="150"/>
      <c r="T73" s="150"/>
      <c r="U73" s="150"/>
      <c r="V73" s="150"/>
      <c r="W73" s="150"/>
    </row>
    <row r="74" s="132" customFormat="1" ht="18.75" hidden="1" customHeight="1" spans="1:23">
      <c r="A74" s="153"/>
      <c r="B74" s="152" t="s">
        <v>272</v>
      </c>
      <c r="C74" s="152" t="s">
        <v>273</v>
      </c>
      <c r="D74" s="152" t="s">
        <v>127</v>
      </c>
      <c r="E74" s="152" t="s">
        <v>128</v>
      </c>
      <c r="F74" s="152" t="s">
        <v>274</v>
      </c>
      <c r="G74" s="152" t="s">
        <v>275</v>
      </c>
      <c r="H74" s="150"/>
      <c r="I74" s="150"/>
      <c r="J74" s="150"/>
      <c r="K74" s="150"/>
      <c r="L74" s="150"/>
      <c r="M74" s="150"/>
      <c r="N74" s="150"/>
      <c r="O74" s="150"/>
      <c r="P74" s="150"/>
      <c r="Q74" s="150"/>
      <c r="R74" s="150"/>
      <c r="S74" s="150"/>
      <c r="T74" s="150"/>
      <c r="U74" s="150"/>
      <c r="V74" s="150"/>
      <c r="W74" s="150"/>
    </row>
    <row r="75" s="132" customFormat="1" ht="18.75" hidden="1" customHeight="1" spans="1:23">
      <c r="A75" s="153"/>
      <c r="B75" s="152" t="s">
        <v>272</v>
      </c>
      <c r="C75" s="152" t="s">
        <v>273</v>
      </c>
      <c r="D75" s="152" t="s">
        <v>149</v>
      </c>
      <c r="E75" s="152" t="s">
        <v>97</v>
      </c>
      <c r="F75" s="152" t="s">
        <v>274</v>
      </c>
      <c r="G75" s="152" t="s">
        <v>275</v>
      </c>
      <c r="H75" s="150"/>
      <c r="I75" s="150"/>
      <c r="J75" s="150"/>
      <c r="K75" s="150"/>
      <c r="L75" s="150"/>
      <c r="M75" s="150"/>
      <c r="N75" s="150"/>
      <c r="O75" s="150"/>
      <c r="P75" s="150"/>
      <c r="Q75" s="150"/>
      <c r="R75" s="150"/>
      <c r="S75" s="150"/>
      <c r="T75" s="150"/>
      <c r="U75" s="150"/>
      <c r="V75" s="150"/>
      <c r="W75" s="150"/>
    </row>
    <row r="76" s="132" customFormat="1" ht="18.75" customHeight="1" spans="1:23">
      <c r="A76" s="153"/>
      <c r="B76" s="152" t="s">
        <v>276</v>
      </c>
      <c r="C76" s="152" t="s">
        <v>277</v>
      </c>
      <c r="D76" s="152" t="s">
        <v>156</v>
      </c>
      <c r="E76" s="152" t="s">
        <v>157</v>
      </c>
      <c r="F76" s="152" t="s">
        <v>278</v>
      </c>
      <c r="G76" s="152" t="s">
        <v>279</v>
      </c>
      <c r="H76" s="150">
        <v>63000</v>
      </c>
      <c r="I76" s="150">
        <v>63000</v>
      </c>
      <c r="J76" s="150"/>
      <c r="K76" s="150"/>
      <c r="L76" s="150">
        <v>63000</v>
      </c>
      <c r="M76" s="150"/>
      <c r="N76" s="150"/>
      <c r="O76" s="150"/>
      <c r="P76" s="150"/>
      <c r="Q76" s="150"/>
      <c r="R76" s="150"/>
      <c r="S76" s="150"/>
      <c r="T76" s="150"/>
      <c r="U76" s="150"/>
      <c r="V76" s="150"/>
      <c r="W76" s="150"/>
    </row>
    <row r="77" s="132" customFormat="1" ht="18.75" customHeight="1" spans="1:23">
      <c r="A77" s="153"/>
      <c r="B77" s="152" t="s">
        <v>276</v>
      </c>
      <c r="C77" s="152" t="s">
        <v>277</v>
      </c>
      <c r="D77" s="152" t="s">
        <v>158</v>
      </c>
      <c r="E77" s="152" t="s">
        <v>159</v>
      </c>
      <c r="F77" s="152" t="s">
        <v>278</v>
      </c>
      <c r="G77" s="152" t="s">
        <v>279</v>
      </c>
      <c r="H77" s="150">
        <v>61000</v>
      </c>
      <c r="I77" s="150">
        <v>61000</v>
      </c>
      <c r="J77" s="150"/>
      <c r="K77" s="150"/>
      <c r="L77" s="150">
        <v>61000</v>
      </c>
      <c r="M77" s="150"/>
      <c r="N77" s="150"/>
      <c r="O77" s="150"/>
      <c r="P77" s="150"/>
      <c r="Q77" s="150"/>
      <c r="R77" s="150"/>
      <c r="S77" s="150"/>
      <c r="T77" s="150"/>
      <c r="U77" s="150"/>
      <c r="V77" s="150"/>
      <c r="W77" s="150"/>
    </row>
    <row r="78" s="132" customFormat="1" ht="18.75" customHeight="1" spans="1:23">
      <c r="A78" s="153"/>
      <c r="B78" s="152" t="s">
        <v>280</v>
      </c>
      <c r="C78" s="152" t="s">
        <v>281</v>
      </c>
      <c r="D78" s="152" t="s">
        <v>94</v>
      </c>
      <c r="E78" s="152" t="s">
        <v>95</v>
      </c>
      <c r="F78" s="152" t="s">
        <v>278</v>
      </c>
      <c r="G78" s="152" t="s">
        <v>279</v>
      </c>
      <c r="H78" s="150"/>
      <c r="I78" s="150"/>
      <c r="J78" s="150"/>
      <c r="K78" s="150"/>
      <c r="L78" s="150"/>
      <c r="M78" s="150"/>
      <c r="N78" s="150"/>
      <c r="O78" s="150"/>
      <c r="P78" s="150"/>
      <c r="Q78" s="150"/>
      <c r="R78" s="150"/>
      <c r="S78" s="150"/>
      <c r="T78" s="150"/>
      <c r="U78" s="150"/>
      <c r="V78" s="150"/>
      <c r="W78" s="150"/>
    </row>
    <row r="79" s="132" customFormat="1" ht="18.75" customHeight="1" spans="1:23">
      <c r="A79" s="153"/>
      <c r="B79" s="152" t="s">
        <v>280</v>
      </c>
      <c r="C79" s="152" t="s">
        <v>281</v>
      </c>
      <c r="D79" s="152" t="s">
        <v>96</v>
      </c>
      <c r="E79" s="152" t="s">
        <v>97</v>
      </c>
      <c r="F79" s="152" t="s">
        <v>278</v>
      </c>
      <c r="G79" s="152" t="s">
        <v>279</v>
      </c>
      <c r="H79" s="150"/>
      <c r="I79" s="150"/>
      <c r="J79" s="150"/>
      <c r="K79" s="150"/>
      <c r="L79" s="150"/>
      <c r="M79" s="150"/>
      <c r="N79" s="150"/>
      <c r="O79" s="150"/>
      <c r="P79" s="150"/>
      <c r="Q79" s="150"/>
      <c r="R79" s="150"/>
      <c r="S79" s="150"/>
      <c r="T79" s="150"/>
      <c r="U79" s="150"/>
      <c r="V79" s="150"/>
      <c r="W79" s="150"/>
    </row>
    <row r="80" s="132" customFormat="1" ht="18.75" customHeight="1" spans="1:23">
      <c r="A80" s="153"/>
      <c r="B80" s="152" t="s">
        <v>280</v>
      </c>
      <c r="C80" s="152" t="s">
        <v>281</v>
      </c>
      <c r="D80" s="152" t="s">
        <v>100</v>
      </c>
      <c r="E80" s="152" t="s">
        <v>95</v>
      </c>
      <c r="F80" s="152" t="s">
        <v>278</v>
      </c>
      <c r="G80" s="152" t="s">
        <v>279</v>
      </c>
      <c r="H80" s="150"/>
      <c r="I80" s="150"/>
      <c r="J80" s="150"/>
      <c r="K80" s="150"/>
      <c r="L80" s="150"/>
      <c r="M80" s="150"/>
      <c r="N80" s="150"/>
      <c r="O80" s="150"/>
      <c r="P80" s="150"/>
      <c r="Q80" s="150"/>
      <c r="R80" s="150"/>
      <c r="S80" s="150"/>
      <c r="T80" s="150"/>
      <c r="U80" s="150"/>
      <c r="V80" s="150"/>
      <c r="W80" s="150"/>
    </row>
    <row r="81" s="132" customFormat="1" ht="18.75" customHeight="1" spans="1:23">
      <c r="A81" s="153"/>
      <c r="B81" s="152" t="s">
        <v>280</v>
      </c>
      <c r="C81" s="152" t="s">
        <v>281</v>
      </c>
      <c r="D81" s="152" t="s">
        <v>103</v>
      </c>
      <c r="E81" s="152" t="s">
        <v>95</v>
      </c>
      <c r="F81" s="152" t="s">
        <v>278</v>
      </c>
      <c r="G81" s="152" t="s">
        <v>279</v>
      </c>
      <c r="H81" s="150"/>
      <c r="I81" s="150"/>
      <c r="J81" s="150"/>
      <c r="K81" s="150"/>
      <c r="L81" s="150"/>
      <c r="M81" s="150"/>
      <c r="N81" s="150"/>
      <c r="O81" s="150"/>
      <c r="P81" s="150"/>
      <c r="Q81" s="150"/>
      <c r="R81" s="150"/>
      <c r="S81" s="150"/>
      <c r="T81" s="150"/>
      <c r="U81" s="150"/>
      <c r="V81" s="150"/>
      <c r="W81" s="150"/>
    </row>
    <row r="82" s="132" customFormat="1" ht="18.75" customHeight="1" spans="1:23">
      <c r="A82" s="153"/>
      <c r="B82" s="152" t="s">
        <v>280</v>
      </c>
      <c r="C82" s="152" t="s">
        <v>281</v>
      </c>
      <c r="D82" s="152" t="s">
        <v>109</v>
      </c>
      <c r="E82" s="152" t="s">
        <v>95</v>
      </c>
      <c r="F82" s="152" t="s">
        <v>278</v>
      </c>
      <c r="G82" s="152" t="s">
        <v>279</v>
      </c>
      <c r="H82" s="150"/>
      <c r="I82" s="150"/>
      <c r="J82" s="150"/>
      <c r="K82" s="150"/>
      <c r="L82" s="150"/>
      <c r="M82" s="150"/>
      <c r="N82" s="150"/>
      <c r="O82" s="150"/>
      <c r="P82" s="150"/>
      <c r="Q82" s="150"/>
      <c r="R82" s="150"/>
      <c r="S82" s="150"/>
      <c r="T82" s="150"/>
      <c r="U82" s="150"/>
      <c r="V82" s="150"/>
      <c r="W82" s="150"/>
    </row>
    <row r="83" s="132" customFormat="1" ht="18.75" customHeight="1" spans="1:23">
      <c r="A83" s="153"/>
      <c r="B83" s="152" t="s">
        <v>280</v>
      </c>
      <c r="C83" s="152" t="s">
        <v>281</v>
      </c>
      <c r="D83" s="152" t="s">
        <v>112</v>
      </c>
      <c r="E83" s="152" t="s">
        <v>95</v>
      </c>
      <c r="F83" s="152" t="s">
        <v>278</v>
      </c>
      <c r="G83" s="152" t="s">
        <v>279</v>
      </c>
      <c r="H83" s="150"/>
      <c r="I83" s="150"/>
      <c r="J83" s="150"/>
      <c r="K83" s="150"/>
      <c r="L83" s="150"/>
      <c r="M83" s="150"/>
      <c r="N83" s="150"/>
      <c r="O83" s="150"/>
      <c r="P83" s="150"/>
      <c r="Q83" s="150"/>
      <c r="R83" s="150"/>
      <c r="S83" s="150"/>
      <c r="T83" s="150"/>
      <c r="U83" s="150"/>
      <c r="V83" s="150"/>
      <c r="W83" s="150"/>
    </row>
    <row r="84" s="132" customFormat="1" ht="18.75" customHeight="1" spans="1:23">
      <c r="A84" s="153"/>
      <c r="B84" s="152" t="s">
        <v>280</v>
      </c>
      <c r="C84" s="152" t="s">
        <v>281</v>
      </c>
      <c r="D84" s="152" t="s">
        <v>122</v>
      </c>
      <c r="E84" s="152" t="s">
        <v>97</v>
      </c>
      <c r="F84" s="152" t="s">
        <v>278</v>
      </c>
      <c r="G84" s="152" t="s">
        <v>279</v>
      </c>
      <c r="H84" s="150"/>
      <c r="I84" s="150"/>
      <c r="J84" s="150"/>
      <c r="K84" s="150"/>
      <c r="L84" s="150"/>
      <c r="M84" s="150"/>
      <c r="N84" s="150"/>
      <c r="O84" s="150"/>
      <c r="P84" s="150"/>
      <c r="Q84" s="150"/>
      <c r="R84" s="150"/>
      <c r="S84" s="150"/>
      <c r="T84" s="150"/>
      <c r="U84" s="150"/>
      <c r="V84" s="150"/>
      <c r="W84" s="150"/>
    </row>
    <row r="85" s="132" customFormat="1" ht="18.75" customHeight="1" spans="1:23">
      <c r="A85" s="153"/>
      <c r="B85" s="152" t="s">
        <v>280</v>
      </c>
      <c r="C85" s="152" t="s">
        <v>281</v>
      </c>
      <c r="D85" s="152" t="s">
        <v>149</v>
      </c>
      <c r="E85" s="152" t="s">
        <v>97</v>
      </c>
      <c r="F85" s="152" t="s">
        <v>278</v>
      </c>
      <c r="G85" s="152" t="s">
        <v>279</v>
      </c>
      <c r="H85" s="150"/>
      <c r="I85" s="150"/>
      <c r="J85" s="150"/>
      <c r="K85" s="150"/>
      <c r="L85" s="150"/>
      <c r="M85" s="150"/>
      <c r="N85" s="150"/>
      <c r="O85" s="150"/>
      <c r="P85" s="150"/>
      <c r="Q85" s="150"/>
      <c r="R85" s="150"/>
      <c r="S85" s="150"/>
      <c r="T85" s="150"/>
      <c r="U85" s="150"/>
      <c r="V85" s="150"/>
      <c r="W85" s="150"/>
    </row>
    <row r="86" s="132" customFormat="1" ht="18.75" customHeight="1" spans="1:23">
      <c r="A86" s="153"/>
      <c r="B86" s="152" t="s">
        <v>282</v>
      </c>
      <c r="C86" s="152" t="s">
        <v>283</v>
      </c>
      <c r="D86" s="152" t="s">
        <v>156</v>
      </c>
      <c r="E86" s="152" t="s">
        <v>157</v>
      </c>
      <c r="F86" s="152" t="s">
        <v>278</v>
      </c>
      <c r="G86" s="152" t="s">
        <v>279</v>
      </c>
      <c r="H86" s="150">
        <v>270000</v>
      </c>
      <c r="I86" s="150">
        <v>270000</v>
      </c>
      <c r="J86" s="150"/>
      <c r="K86" s="150"/>
      <c r="L86" s="150">
        <v>270000</v>
      </c>
      <c r="M86" s="150"/>
      <c r="N86" s="150"/>
      <c r="O86" s="150"/>
      <c r="P86" s="150"/>
      <c r="Q86" s="150"/>
      <c r="R86" s="150"/>
      <c r="S86" s="150"/>
      <c r="T86" s="150"/>
      <c r="U86" s="150"/>
      <c r="V86" s="150"/>
      <c r="W86" s="150"/>
    </row>
    <row r="87" s="132" customFormat="1" ht="18.75" hidden="1" customHeight="1" spans="1:23">
      <c r="A87" s="153"/>
      <c r="B87" s="152" t="s">
        <v>280</v>
      </c>
      <c r="C87" s="152" t="s">
        <v>281</v>
      </c>
      <c r="D87" s="152" t="s">
        <v>94</v>
      </c>
      <c r="E87" s="152" t="s">
        <v>95</v>
      </c>
      <c r="F87" s="152" t="s">
        <v>284</v>
      </c>
      <c r="G87" s="152" t="s">
        <v>285</v>
      </c>
      <c r="H87" s="150">
        <v>10000</v>
      </c>
      <c r="I87" s="150">
        <v>10000</v>
      </c>
      <c r="J87" s="150"/>
      <c r="K87" s="150"/>
      <c r="L87" s="150">
        <v>10000</v>
      </c>
      <c r="M87" s="150"/>
      <c r="N87" s="150"/>
      <c r="O87" s="150"/>
      <c r="P87" s="150"/>
      <c r="Q87" s="150"/>
      <c r="R87" s="150"/>
      <c r="S87" s="150"/>
      <c r="T87" s="150"/>
      <c r="U87" s="150"/>
      <c r="V87" s="150"/>
      <c r="W87" s="150"/>
    </row>
    <row r="88" ht="18.75" hidden="1" customHeight="1" spans="1:23">
      <c r="A88" s="153"/>
      <c r="B88" s="152" t="s">
        <v>286</v>
      </c>
      <c r="C88" s="152" t="s">
        <v>287</v>
      </c>
      <c r="D88" s="152" t="s">
        <v>94</v>
      </c>
      <c r="E88" s="152" t="s">
        <v>95</v>
      </c>
      <c r="F88" s="152" t="s">
        <v>288</v>
      </c>
      <c r="G88" s="152" t="s">
        <v>289</v>
      </c>
      <c r="H88" s="150">
        <v>26000</v>
      </c>
      <c r="I88" s="150">
        <v>26000</v>
      </c>
      <c r="J88" s="150"/>
      <c r="K88" s="150"/>
      <c r="L88" s="150">
        <v>26000</v>
      </c>
      <c r="M88" s="150"/>
      <c r="N88" s="150"/>
      <c r="O88" s="150"/>
      <c r="P88" s="150"/>
      <c r="Q88" s="150"/>
      <c r="R88" s="150"/>
      <c r="S88" s="150"/>
      <c r="T88" s="150"/>
      <c r="U88" s="150"/>
      <c r="V88" s="150"/>
      <c r="W88" s="150"/>
    </row>
    <row r="89" s="132" customFormat="1" ht="18.75" customHeight="1" spans="1:23">
      <c r="A89" s="153"/>
      <c r="B89" s="152" t="s">
        <v>280</v>
      </c>
      <c r="C89" s="152" t="s">
        <v>281</v>
      </c>
      <c r="D89" s="152" t="s">
        <v>96</v>
      </c>
      <c r="E89" s="152" t="s">
        <v>97</v>
      </c>
      <c r="F89" s="152" t="s">
        <v>278</v>
      </c>
      <c r="G89" s="152" t="s">
        <v>279</v>
      </c>
      <c r="H89" s="150">
        <v>21000</v>
      </c>
      <c r="I89" s="150">
        <v>21000</v>
      </c>
      <c r="J89" s="150"/>
      <c r="K89" s="150"/>
      <c r="L89" s="150">
        <v>21000</v>
      </c>
      <c r="M89" s="150"/>
      <c r="N89" s="150"/>
      <c r="O89" s="150"/>
      <c r="P89" s="150"/>
      <c r="Q89" s="150"/>
      <c r="R89" s="150"/>
      <c r="S89" s="150"/>
      <c r="T89" s="150"/>
      <c r="U89" s="150"/>
      <c r="V89" s="150"/>
      <c r="W89" s="150"/>
    </row>
    <row r="90" s="132" customFormat="1" ht="18.75" customHeight="1" spans="1:23">
      <c r="A90" s="153"/>
      <c r="B90" s="152" t="s">
        <v>280</v>
      </c>
      <c r="C90" s="152" t="s">
        <v>281</v>
      </c>
      <c r="D90" s="152" t="s">
        <v>100</v>
      </c>
      <c r="E90" s="152" t="s">
        <v>95</v>
      </c>
      <c r="F90" s="152" t="s">
        <v>278</v>
      </c>
      <c r="G90" s="152" t="s">
        <v>279</v>
      </c>
      <c r="H90" s="150">
        <v>6000</v>
      </c>
      <c r="I90" s="150">
        <v>6000</v>
      </c>
      <c r="J90" s="150"/>
      <c r="K90" s="150"/>
      <c r="L90" s="150">
        <v>6000</v>
      </c>
      <c r="M90" s="150"/>
      <c r="N90" s="150"/>
      <c r="O90" s="150"/>
      <c r="P90" s="150"/>
      <c r="Q90" s="150"/>
      <c r="R90" s="150"/>
      <c r="S90" s="150"/>
      <c r="T90" s="150"/>
      <c r="U90" s="150"/>
      <c r="V90" s="150"/>
      <c r="W90" s="150"/>
    </row>
    <row r="91" s="132" customFormat="1" ht="18.75" hidden="1" customHeight="1" spans="1:23">
      <c r="A91" s="153"/>
      <c r="B91" s="152" t="s">
        <v>280</v>
      </c>
      <c r="C91" s="152" t="s">
        <v>281</v>
      </c>
      <c r="D91" s="152" t="s">
        <v>103</v>
      </c>
      <c r="E91" s="152" t="s">
        <v>95</v>
      </c>
      <c r="F91" s="152" t="s">
        <v>284</v>
      </c>
      <c r="G91" s="152" t="s">
        <v>285</v>
      </c>
      <c r="H91" s="150">
        <v>30000</v>
      </c>
      <c r="I91" s="150">
        <v>30000</v>
      </c>
      <c r="J91" s="150"/>
      <c r="K91" s="150"/>
      <c r="L91" s="150">
        <v>30000</v>
      </c>
      <c r="M91" s="150"/>
      <c r="N91" s="150"/>
      <c r="O91" s="150"/>
      <c r="P91" s="150"/>
      <c r="Q91" s="150"/>
      <c r="R91" s="150"/>
      <c r="S91" s="150"/>
      <c r="T91" s="150"/>
      <c r="U91" s="150"/>
      <c r="V91" s="150"/>
      <c r="W91" s="150"/>
    </row>
    <row r="92" s="132" customFormat="1" ht="18.75" customHeight="1" spans="1:23">
      <c r="A92" s="153"/>
      <c r="B92" s="152" t="s">
        <v>280</v>
      </c>
      <c r="C92" s="152" t="s">
        <v>281</v>
      </c>
      <c r="D92" s="152" t="s">
        <v>109</v>
      </c>
      <c r="E92" s="152" t="s">
        <v>95</v>
      </c>
      <c r="F92" s="152" t="s">
        <v>278</v>
      </c>
      <c r="G92" s="152" t="s">
        <v>279</v>
      </c>
      <c r="H92" s="150">
        <v>18000</v>
      </c>
      <c r="I92" s="150">
        <v>18000</v>
      </c>
      <c r="J92" s="150"/>
      <c r="K92" s="150"/>
      <c r="L92" s="150">
        <v>18000</v>
      </c>
      <c r="M92" s="150"/>
      <c r="N92" s="150"/>
      <c r="O92" s="150"/>
      <c r="P92" s="150"/>
      <c r="Q92" s="150"/>
      <c r="R92" s="150"/>
      <c r="S92" s="150"/>
      <c r="T92" s="150"/>
      <c r="U92" s="150"/>
      <c r="V92" s="150"/>
      <c r="W92" s="150"/>
    </row>
    <row r="93" s="132" customFormat="1" ht="18.75" customHeight="1" spans="1:23">
      <c r="A93" s="153"/>
      <c r="B93" s="152" t="s">
        <v>280</v>
      </c>
      <c r="C93" s="152" t="s">
        <v>281</v>
      </c>
      <c r="D93" s="152" t="s">
        <v>112</v>
      </c>
      <c r="E93" s="152" t="s">
        <v>95</v>
      </c>
      <c r="F93" s="152" t="s">
        <v>278</v>
      </c>
      <c r="G93" s="152" t="s">
        <v>279</v>
      </c>
      <c r="H93" s="150">
        <v>6000</v>
      </c>
      <c r="I93" s="150">
        <v>6000</v>
      </c>
      <c r="J93" s="150"/>
      <c r="K93" s="150"/>
      <c r="L93" s="150">
        <v>6000</v>
      </c>
      <c r="M93" s="150"/>
      <c r="N93" s="150"/>
      <c r="O93" s="150"/>
      <c r="P93" s="150"/>
      <c r="Q93" s="150"/>
      <c r="R93" s="150"/>
      <c r="S93" s="150"/>
      <c r="T93" s="150"/>
      <c r="U93" s="150"/>
      <c r="V93" s="150"/>
      <c r="W93" s="150"/>
    </row>
    <row r="94" s="132" customFormat="1" ht="18.75" customHeight="1" spans="1:23">
      <c r="A94" s="153"/>
      <c r="B94" s="152" t="s">
        <v>280</v>
      </c>
      <c r="C94" s="152" t="s">
        <v>281</v>
      </c>
      <c r="D94" s="152" t="s">
        <v>122</v>
      </c>
      <c r="E94" s="152" t="s">
        <v>97</v>
      </c>
      <c r="F94" s="152" t="s">
        <v>278</v>
      </c>
      <c r="G94" s="152" t="s">
        <v>279</v>
      </c>
      <c r="H94" s="150">
        <v>33000</v>
      </c>
      <c r="I94" s="150">
        <v>33000</v>
      </c>
      <c r="J94" s="150"/>
      <c r="K94" s="150"/>
      <c r="L94" s="150">
        <v>33000</v>
      </c>
      <c r="M94" s="150"/>
      <c r="N94" s="150"/>
      <c r="O94" s="150"/>
      <c r="P94" s="150"/>
      <c r="Q94" s="150"/>
      <c r="R94" s="150"/>
      <c r="S94" s="150"/>
      <c r="T94" s="150"/>
      <c r="U94" s="150"/>
      <c r="V94" s="150"/>
      <c r="W94" s="150"/>
    </row>
    <row r="95" s="132" customFormat="1" ht="18.75" hidden="1" customHeight="1" spans="1:23">
      <c r="A95" s="153"/>
      <c r="B95" s="152" t="s">
        <v>280</v>
      </c>
      <c r="C95" s="152" t="s">
        <v>281</v>
      </c>
      <c r="D95" s="152" t="s">
        <v>149</v>
      </c>
      <c r="E95" s="152" t="s">
        <v>97</v>
      </c>
      <c r="F95" s="152" t="s">
        <v>290</v>
      </c>
      <c r="G95" s="152" t="s">
        <v>291</v>
      </c>
      <c r="H95" s="150">
        <v>24000</v>
      </c>
      <c r="I95" s="150">
        <v>24000</v>
      </c>
      <c r="J95" s="150"/>
      <c r="K95" s="150"/>
      <c r="L95" s="150">
        <v>24000</v>
      </c>
      <c r="M95" s="150"/>
      <c r="N95" s="150"/>
      <c r="O95" s="150"/>
      <c r="P95" s="150"/>
      <c r="Q95" s="150"/>
      <c r="R95" s="150"/>
      <c r="S95" s="150"/>
      <c r="T95" s="150"/>
      <c r="U95" s="150"/>
      <c r="V95" s="150"/>
      <c r="W95" s="150"/>
    </row>
    <row r="96" s="132" customFormat="1" ht="18.75" hidden="1" customHeight="1" spans="1:23">
      <c r="A96" s="153"/>
      <c r="B96" s="152" t="s">
        <v>292</v>
      </c>
      <c r="C96" s="152" t="s">
        <v>293</v>
      </c>
      <c r="D96" s="152" t="s">
        <v>149</v>
      </c>
      <c r="E96" s="152" t="s">
        <v>97</v>
      </c>
      <c r="F96" s="152" t="s">
        <v>294</v>
      </c>
      <c r="G96" s="152" t="s">
        <v>220</v>
      </c>
      <c r="H96" s="150">
        <v>20000</v>
      </c>
      <c r="I96" s="150">
        <v>20000</v>
      </c>
      <c r="J96" s="150"/>
      <c r="K96" s="150"/>
      <c r="L96" s="150">
        <v>20000</v>
      </c>
      <c r="M96" s="150"/>
      <c r="N96" s="150"/>
      <c r="O96" s="150"/>
      <c r="P96" s="150"/>
      <c r="Q96" s="150"/>
      <c r="R96" s="150"/>
      <c r="S96" s="150"/>
      <c r="T96" s="150"/>
      <c r="U96" s="150"/>
      <c r="V96" s="150"/>
      <c r="W96" s="150"/>
    </row>
    <row r="97" s="132" customFormat="1" ht="18.75" customHeight="1" spans="1:23">
      <c r="A97" s="153"/>
      <c r="B97" s="152" t="s">
        <v>280</v>
      </c>
      <c r="C97" s="152" t="s">
        <v>281</v>
      </c>
      <c r="D97" s="152" t="s">
        <v>149</v>
      </c>
      <c r="E97" s="152" t="s">
        <v>97</v>
      </c>
      <c r="F97" s="152" t="s">
        <v>278</v>
      </c>
      <c r="G97" s="152" t="s">
        <v>279</v>
      </c>
      <c r="H97" s="150">
        <v>10000</v>
      </c>
      <c r="I97" s="150">
        <v>10000</v>
      </c>
      <c r="J97" s="150"/>
      <c r="K97" s="150"/>
      <c r="L97" s="150">
        <v>10000</v>
      </c>
      <c r="M97" s="150"/>
      <c r="N97" s="150"/>
      <c r="O97" s="150"/>
      <c r="P97" s="150"/>
      <c r="Q97" s="150"/>
      <c r="R97" s="150"/>
      <c r="S97" s="150"/>
      <c r="T97" s="150"/>
      <c r="U97" s="150"/>
      <c r="V97" s="150"/>
      <c r="W97" s="150"/>
    </row>
    <row r="98" s="132" customFormat="1" ht="18.75" hidden="1" customHeight="1" spans="1:23">
      <c r="A98" s="153"/>
      <c r="B98" s="152" t="s">
        <v>295</v>
      </c>
      <c r="C98" s="152" t="s">
        <v>296</v>
      </c>
      <c r="D98" s="152" t="s">
        <v>94</v>
      </c>
      <c r="E98" s="152" t="s">
        <v>95</v>
      </c>
      <c r="F98" s="152" t="s">
        <v>297</v>
      </c>
      <c r="G98" s="152" t="s">
        <v>296</v>
      </c>
      <c r="H98" s="150">
        <v>9139.92</v>
      </c>
      <c r="I98" s="150">
        <v>9139.92</v>
      </c>
      <c r="J98" s="150"/>
      <c r="K98" s="150"/>
      <c r="L98" s="150">
        <v>9139.92</v>
      </c>
      <c r="M98" s="150"/>
      <c r="N98" s="150"/>
      <c r="O98" s="150"/>
      <c r="P98" s="150"/>
      <c r="Q98" s="150"/>
      <c r="R98" s="150"/>
      <c r="S98" s="150"/>
      <c r="T98" s="150"/>
      <c r="U98" s="150"/>
      <c r="V98" s="150"/>
      <c r="W98" s="150"/>
    </row>
    <row r="99" s="132" customFormat="1" ht="18.75" hidden="1" customHeight="1" spans="1:23">
      <c r="A99" s="153"/>
      <c r="B99" s="152" t="s">
        <v>295</v>
      </c>
      <c r="C99" s="152" t="s">
        <v>296</v>
      </c>
      <c r="D99" s="152" t="s">
        <v>96</v>
      </c>
      <c r="E99" s="152" t="s">
        <v>97</v>
      </c>
      <c r="F99" s="152" t="s">
        <v>297</v>
      </c>
      <c r="G99" s="152" t="s">
        <v>296</v>
      </c>
      <c r="H99" s="150">
        <v>5170.08</v>
      </c>
      <c r="I99" s="150">
        <v>5170.08</v>
      </c>
      <c r="J99" s="150"/>
      <c r="K99" s="150"/>
      <c r="L99" s="150">
        <v>5170.08</v>
      </c>
      <c r="M99" s="150"/>
      <c r="N99" s="150"/>
      <c r="O99" s="150"/>
      <c r="P99" s="150"/>
      <c r="Q99" s="150"/>
      <c r="R99" s="150"/>
      <c r="S99" s="150"/>
      <c r="T99" s="150"/>
      <c r="U99" s="150"/>
      <c r="V99" s="150"/>
      <c r="W99" s="150"/>
    </row>
    <row r="100" s="132" customFormat="1" ht="18.75" hidden="1" customHeight="1" spans="1:23">
      <c r="A100" s="153"/>
      <c r="B100" s="152" t="s">
        <v>295</v>
      </c>
      <c r="C100" s="152" t="s">
        <v>296</v>
      </c>
      <c r="D100" s="152" t="s">
        <v>100</v>
      </c>
      <c r="E100" s="152" t="s">
        <v>95</v>
      </c>
      <c r="F100" s="152" t="s">
        <v>297</v>
      </c>
      <c r="G100" s="152" t="s">
        <v>296</v>
      </c>
      <c r="H100" s="150">
        <v>1148.64</v>
      </c>
      <c r="I100" s="150">
        <v>1148.64</v>
      </c>
      <c r="J100" s="150"/>
      <c r="K100" s="150"/>
      <c r="L100" s="150">
        <v>1148.64</v>
      </c>
      <c r="M100" s="150"/>
      <c r="N100" s="150"/>
      <c r="O100" s="150"/>
      <c r="P100" s="150"/>
      <c r="Q100" s="150"/>
      <c r="R100" s="150"/>
      <c r="S100" s="150"/>
      <c r="T100" s="150"/>
      <c r="U100" s="150"/>
      <c r="V100" s="150"/>
      <c r="W100" s="150"/>
    </row>
    <row r="101" s="132" customFormat="1" ht="18.75" hidden="1" customHeight="1" spans="1:23">
      <c r="A101" s="153"/>
      <c r="B101" s="152" t="s">
        <v>295</v>
      </c>
      <c r="C101" s="152" t="s">
        <v>296</v>
      </c>
      <c r="D101" s="152" t="s">
        <v>103</v>
      </c>
      <c r="E101" s="152" t="s">
        <v>95</v>
      </c>
      <c r="F101" s="152" t="s">
        <v>297</v>
      </c>
      <c r="G101" s="152" t="s">
        <v>296</v>
      </c>
      <c r="H101" s="150">
        <v>2410.08</v>
      </c>
      <c r="I101" s="150">
        <v>2410.08</v>
      </c>
      <c r="J101" s="150"/>
      <c r="K101" s="150"/>
      <c r="L101" s="150">
        <v>2410.08</v>
      </c>
      <c r="M101" s="150"/>
      <c r="N101" s="150"/>
      <c r="O101" s="150"/>
      <c r="P101" s="150"/>
      <c r="Q101" s="150"/>
      <c r="R101" s="150"/>
      <c r="S101" s="150"/>
      <c r="T101" s="150"/>
      <c r="U101" s="150"/>
      <c r="V101" s="150"/>
      <c r="W101" s="150"/>
    </row>
    <row r="102" s="132" customFormat="1" ht="18.75" hidden="1" customHeight="1" spans="1:23">
      <c r="A102" s="153"/>
      <c r="B102" s="152" t="s">
        <v>295</v>
      </c>
      <c r="C102" s="152" t="s">
        <v>296</v>
      </c>
      <c r="D102" s="152" t="s">
        <v>109</v>
      </c>
      <c r="E102" s="152" t="s">
        <v>95</v>
      </c>
      <c r="F102" s="152" t="s">
        <v>297</v>
      </c>
      <c r="G102" s="152" t="s">
        <v>296</v>
      </c>
      <c r="H102" s="150">
        <v>5245.44</v>
      </c>
      <c r="I102" s="150">
        <v>5245.44</v>
      </c>
      <c r="J102" s="150"/>
      <c r="K102" s="150"/>
      <c r="L102" s="150">
        <v>5245.44</v>
      </c>
      <c r="M102" s="150"/>
      <c r="N102" s="150"/>
      <c r="O102" s="150"/>
      <c r="P102" s="150"/>
      <c r="Q102" s="150"/>
      <c r="R102" s="150"/>
      <c r="S102" s="150"/>
      <c r="T102" s="150"/>
      <c r="U102" s="150"/>
      <c r="V102" s="150"/>
      <c r="W102" s="150"/>
    </row>
    <row r="103" s="132" customFormat="1" ht="18.75" hidden="1" customHeight="1" spans="1:23">
      <c r="A103" s="153"/>
      <c r="B103" s="152" t="s">
        <v>295</v>
      </c>
      <c r="C103" s="152" t="s">
        <v>296</v>
      </c>
      <c r="D103" s="152" t="s">
        <v>112</v>
      </c>
      <c r="E103" s="152" t="s">
        <v>95</v>
      </c>
      <c r="F103" s="152" t="s">
        <v>297</v>
      </c>
      <c r="G103" s="152" t="s">
        <v>296</v>
      </c>
      <c r="H103" s="150">
        <v>1812.96</v>
      </c>
      <c r="I103" s="150">
        <v>1812.96</v>
      </c>
      <c r="J103" s="150"/>
      <c r="K103" s="150"/>
      <c r="L103" s="150">
        <v>1812.96</v>
      </c>
      <c r="M103" s="150"/>
      <c r="N103" s="150"/>
      <c r="O103" s="150"/>
      <c r="P103" s="150"/>
      <c r="Q103" s="150"/>
      <c r="R103" s="150"/>
      <c r="S103" s="150"/>
      <c r="T103" s="150"/>
      <c r="U103" s="150"/>
      <c r="V103" s="150"/>
      <c r="W103" s="150"/>
    </row>
    <row r="104" s="132" customFormat="1" ht="18.75" hidden="1" customHeight="1" spans="1:23">
      <c r="A104" s="153"/>
      <c r="B104" s="152" t="s">
        <v>295</v>
      </c>
      <c r="C104" s="152" t="s">
        <v>296</v>
      </c>
      <c r="D104" s="152" t="s">
        <v>122</v>
      </c>
      <c r="E104" s="152" t="s">
        <v>97</v>
      </c>
      <c r="F104" s="152" t="s">
        <v>297</v>
      </c>
      <c r="G104" s="152" t="s">
        <v>296</v>
      </c>
      <c r="H104" s="150">
        <v>7718.16</v>
      </c>
      <c r="I104" s="150">
        <v>7718.16</v>
      </c>
      <c r="J104" s="150"/>
      <c r="K104" s="150"/>
      <c r="L104" s="150">
        <v>7718.16</v>
      </c>
      <c r="M104" s="150"/>
      <c r="N104" s="150"/>
      <c r="O104" s="150"/>
      <c r="P104" s="150"/>
      <c r="Q104" s="150"/>
      <c r="R104" s="150"/>
      <c r="S104" s="150"/>
      <c r="T104" s="150"/>
      <c r="U104" s="150"/>
      <c r="V104" s="150"/>
      <c r="W104" s="150"/>
    </row>
    <row r="105" s="132" customFormat="1" ht="18.75" hidden="1" customHeight="1" spans="1:23">
      <c r="A105" s="153"/>
      <c r="B105" s="152" t="s">
        <v>295</v>
      </c>
      <c r="C105" s="152" t="s">
        <v>296</v>
      </c>
      <c r="D105" s="152" t="s">
        <v>149</v>
      </c>
      <c r="E105" s="152" t="s">
        <v>97</v>
      </c>
      <c r="F105" s="152" t="s">
        <v>297</v>
      </c>
      <c r="G105" s="152" t="s">
        <v>296</v>
      </c>
      <c r="H105" s="150">
        <v>13848.96</v>
      </c>
      <c r="I105" s="150">
        <v>13848.96</v>
      </c>
      <c r="J105" s="150"/>
      <c r="K105" s="150"/>
      <c r="L105" s="150">
        <v>13848.96</v>
      </c>
      <c r="M105" s="150"/>
      <c r="N105" s="150"/>
      <c r="O105" s="150"/>
      <c r="P105" s="150"/>
      <c r="Q105" s="150"/>
      <c r="R105" s="150"/>
      <c r="S105" s="150"/>
      <c r="T105" s="150"/>
      <c r="U105" s="150"/>
      <c r="V105" s="150"/>
      <c r="W105" s="150"/>
    </row>
    <row r="106" ht="18.75" hidden="1" customHeight="1" spans="1:23">
      <c r="A106" s="153"/>
      <c r="B106" s="152" t="s">
        <v>298</v>
      </c>
      <c r="C106" s="152" t="s">
        <v>289</v>
      </c>
      <c r="D106" s="152" t="s">
        <v>94</v>
      </c>
      <c r="E106" s="152" t="s">
        <v>95</v>
      </c>
      <c r="F106" s="152" t="s">
        <v>288</v>
      </c>
      <c r="G106" s="152" t="s">
        <v>289</v>
      </c>
      <c r="H106" s="150">
        <v>34000</v>
      </c>
      <c r="I106" s="150">
        <v>34000</v>
      </c>
      <c r="J106" s="150"/>
      <c r="K106" s="150"/>
      <c r="L106" s="150">
        <v>34000</v>
      </c>
      <c r="M106" s="150"/>
      <c r="N106" s="150"/>
      <c r="O106" s="150"/>
      <c r="P106" s="150"/>
      <c r="Q106" s="150"/>
      <c r="R106" s="150"/>
      <c r="S106" s="150"/>
      <c r="T106" s="150"/>
      <c r="U106" s="150"/>
      <c r="V106" s="150"/>
      <c r="W106" s="150"/>
    </row>
    <row r="107" ht="18.75" hidden="1" customHeight="1" spans="1:23">
      <c r="A107" s="153"/>
      <c r="B107" s="152" t="s">
        <v>299</v>
      </c>
      <c r="C107" s="152" t="s">
        <v>300</v>
      </c>
      <c r="D107" s="152" t="s">
        <v>94</v>
      </c>
      <c r="E107" s="152" t="s">
        <v>95</v>
      </c>
      <c r="F107" s="152" t="s">
        <v>301</v>
      </c>
      <c r="G107" s="152" t="s">
        <v>302</v>
      </c>
      <c r="H107" s="150">
        <v>106800</v>
      </c>
      <c r="I107" s="150">
        <v>106800</v>
      </c>
      <c r="J107" s="150"/>
      <c r="K107" s="150"/>
      <c r="L107" s="150">
        <v>106800</v>
      </c>
      <c r="M107" s="150"/>
      <c r="N107" s="150"/>
      <c r="O107" s="150"/>
      <c r="P107" s="150"/>
      <c r="Q107" s="150"/>
      <c r="R107" s="150"/>
      <c r="S107" s="150"/>
      <c r="T107" s="150"/>
      <c r="U107" s="150"/>
      <c r="V107" s="150"/>
      <c r="W107" s="150"/>
    </row>
    <row r="108" ht="18.75" hidden="1" customHeight="1" spans="1:23">
      <c r="A108" s="153"/>
      <c r="B108" s="152" t="s">
        <v>299</v>
      </c>
      <c r="C108" s="152" t="s">
        <v>300</v>
      </c>
      <c r="D108" s="152" t="s">
        <v>100</v>
      </c>
      <c r="E108" s="152" t="s">
        <v>95</v>
      </c>
      <c r="F108" s="152" t="s">
        <v>301</v>
      </c>
      <c r="G108" s="152" t="s">
        <v>302</v>
      </c>
      <c r="H108" s="150">
        <v>18000</v>
      </c>
      <c r="I108" s="150">
        <v>18000</v>
      </c>
      <c r="J108" s="150"/>
      <c r="K108" s="150"/>
      <c r="L108" s="150">
        <v>18000</v>
      </c>
      <c r="M108" s="150"/>
      <c r="N108" s="150"/>
      <c r="O108" s="150"/>
      <c r="P108" s="150"/>
      <c r="Q108" s="150"/>
      <c r="R108" s="150"/>
      <c r="S108" s="150"/>
      <c r="T108" s="150"/>
      <c r="U108" s="150"/>
      <c r="V108" s="150"/>
      <c r="W108" s="150"/>
    </row>
    <row r="109" ht="18.75" hidden="1" customHeight="1" spans="1:23">
      <c r="A109" s="153"/>
      <c r="B109" s="152" t="s">
        <v>299</v>
      </c>
      <c r="C109" s="152" t="s">
        <v>300</v>
      </c>
      <c r="D109" s="152" t="s">
        <v>103</v>
      </c>
      <c r="E109" s="152" t="s">
        <v>95</v>
      </c>
      <c r="F109" s="152" t="s">
        <v>301</v>
      </c>
      <c r="G109" s="152" t="s">
        <v>302</v>
      </c>
      <c r="H109" s="150">
        <v>27000</v>
      </c>
      <c r="I109" s="150">
        <v>27000</v>
      </c>
      <c r="J109" s="150"/>
      <c r="K109" s="150"/>
      <c r="L109" s="150">
        <v>27000</v>
      </c>
      <c r="M109" s="150"/>
      <c r="N109" s="150"/>
      <c r="O109" s="150"/>
      <c r="P109" s="150"/>
      <c r="Q109" s="150"/>
      <c r="R109" s="150"/>
      <c r="S109" s="150"/>
      <c r="T109" s="150"/>
      <c r="U109" s="150"/>
      <c r="V109" s="150"/>
      <c r="W109" s="150"/>
    </row>
    <row r="110" ht="18.75" hidden="1" customHeight="1" spans="1:23">
      <c r="A110" s="153"/>
      <c r="B110" s="152" t="s">
        <v>299</v>
      </c>
      <c r="C110" s="152" t="s">
        <v>300</v>
      </c>
      <c r="D110" s="152" t="s">
        <v>109</v>
      </c>
      <c r="E110" s="152" t="s">
        <v>95</v>
      </c>
      <c r="F110" s="152" t="s">
        <v>301</v>
      </c>
      <c r="G110" s="152" t="s">
        <v>302</v>
      </c>
      <c r="H110" s="150">
        <v>64800</v>
      </c>
      <c r="I110" s="150">
        <v>64800</v>
      </c>
      <c r="J110" s="150"/>
      <c r="K110" s="150"/>
      <c r="L110" s="150">
        <v>64800</v>
      </c>
      <c r="M110" s="150"/>
      <c r="N110" s="150"/>
      <c r="O110" s="150"/>
      <c r="P110" s="150"/>
      <c r="Q110" s="150"/>
      <c r="R110" s="150"/>
      <c r="S110" s="150"/>
      <c r="T110" s="150"/>
      <c r="U110" s="150"/>
      <c r="V110" s="150"/>
      <c r="W110" s="150"/>
    </row>
    <row r="111" ht="18.75" hidden="1" customHeight="1" spans="1:23">
      <c r="A111" s="153"/>
      <c r="B111" s="152" t="s">
        <v>299</v>
      </c>
      <c r="C111" s="152" t="s">
        <v>300</v>
      </c>
      <c r="D111" s="152" t="s">
        <v>112</v>
      </c>
      <c r="E111" s="152" t="s">
        <v>95</v>
      </c>
      <c r="F111" s="152" t="s">
        <v>301</v>
      </c>
      <c r="G111" s="152" t="s">
        <v>302</v>
      </c>
      <c r="H111" s="150">
        <v>18000</v>
      </c>
      <c r="I111" s="150">
        <v>18000</v>
      </c>
      <c r="J111" s="150"/>
      <c r="K111" s="150"/>
      <c r="L111" s="150">
        <v>18000</v>
      </c>
      <c r="M111" s="150"/>
      <c r="N111" s="150"/>
      <c r="O111" s="150"/>
      <c r="P111" s="150"/>
      <c r="Q111" s="150"/>
      <c r="R111" s="150"/>
      <c r="S111" s="150"/>
      <c r="T111" s="150"/>
      <c r="U111" s="150"/>
      <c r="V111" s="150"/>
      <c r="W111" s="150"/>
    </row>
    <row r="112" ht="18.75" hidden="1" customHeight="1" spans="1:23">
      <c r="A112" s="153"/>
      <c r="B112" s="152" t="s">
        <v>299</v>
      </c>
      <c r="C112" s="152" t="s">
        <v>300</v>
      </c>
      <c r="D112" s="152" t="s">
        <v>96</v>
      </c>
      <c r="E112" s="152" t="s">
        <v>97</v>
      </c>
      <c r="F112" s="152" t="s">
        <v>301</v>
      </c>
      <c r="G112" s="152" t="s">
        <v>302</v>
      </c>
      <c r="H112" s="150"/>
      <c r="I112" s="150"/>
      <c r="J112" s="150"/>
      <c r="K112" s="150"/>
      <c r="L112" s="150"/>
      <c r="M112" s="150"/>
      <c r="N112" s="150"/>
      <c r="O112" s="150"/>
      <c r="P112" s="150"/>
      <c r="Q112" s="150"/>
      <c r="R112" s="150"/>
      <c r="S112" s="150"/>
      <c r="T112" s="150"/>
      <c r="U112" s="150"/>
      <c r="V112" s="150"/>
      <c r="W112" s="150"/>
    </row>
    <row r="113" ht="18.75" hidden="1" customHeight="1" spans="1:23">
      <c r="A113" s="153"/>
      <c r="B113" s="152" t="s">
        <v>303</v>
      </c>
      <c r="C113" s="152" t="s">
        <v>304</v>
      </c>
      <c r="D113" s="152" t="s">
        <v>125</v>
      </c>
      <c r="E113" s="152" t="s">
        <v>126</v>
      </c>
      <c r="F113" s="152" t="s">
        <v>305</v>
      </c>
      <c r="G113" s="152" t="s">
        <v>306</v>
      </c>
      <c r="H113" s="150">
        <v>449221.8</v>
      </c>
      <c r="I113" s="150">
        <v>449221.8</v>
      </c>
      <c r="J113" s="150"/>
      <c r="K113" s="150"/>
      <c r="L113" s="150">
        <v>449221.8</v>
      </c>
      <c r="M113" s="150"/>
      <c r="N113" s="150"/>
      <c r="O113" s="150"/>
      <c r="P113" s="150"/>
      <c r="Q113" s="150"/>
      <c r="R113" s="150"/>
      <c r="S113" s="150"/>
      <c r="T113" s="150"/>
      <c r="U113" s="150"/>
      <c r="V113" s="150"/>
      <c r="W113" s="150"/>
    </row>
    <row r="114" ht="18.75" hidden="1" customHeight="1" spans="1:23">
      <c r="A114" s="153"/>
      <c r="B114" s="152" t="s">
        <v>303</v>
      </c>
      <c r="C114" s="152" t="s">
        <v>304</v>
      </c>
      <c r="D114" s="152" t="s">
        <v>127</v>
      </c>
      <c r="E114" s="152" t="s">
        <v>128</v>
      </c>
      <c r="F114" s="152" t="s">
        <v>305</v>
      </c>
      <c r="G114" s="152" t="s">
        <v>306</v>
      </c>
      <c r="H114" s="150">
        <v>276710.16</v>
      </c>
      <c r="I114" s="150">
        <v>276710.16</v>
      </c>
      <c r="J114" s="150"/>
      <c r="K114" s="150"/>
      <c r="L114" s="150">
        <v>276710.16</v>
      </c>
      <c r="M114" s="150"/>
      <c r="N114" s="150"/>
      <c r="O114" s="150"/>
      <c r="P114" s="150"/>
      <c r="Q114" s="150"/>
      <c r="R114" s="150"/>
      <c r="S114" s="150"/>
      <c r="T114" s="150"/>
      <c r="U114" s="150"/>
      <c r="V114" s="150"/>
      <c r="W114" s="150"/>
    </row>
    <row r="115" ht="18.75" hidden="1" customHeight="1" spans="1:23">
      <c r="A115" s="153"/>
      <c r="B115" s="152" t="s">
        <v>307</v>
      </c>
      <c r="C115" s="152" t="s">
        <v>308</v>
      </c>
      <c r="D115" s="152" t="s">
        <v>133</v>
      </c>
      <c r="E115" s="152" t="s">
        <v>134</v>
      </c>
      <c r="F115" s="152" t="s">
        <v>309</v>
      </c>
      <c r="G115" s="152" t="s">
        <v>310</v>
      </c>
      <c r="H115" s="150">
        <v>95616</v>
      </c>
      <c r="I115" s="150">
        <v>95616</v>
      </c>
      <c r="J115" s="150"/>
      <c r="K115" s="150"/>
      <c r="L115" s="150">
        <v>95616</v>
      </c>
      <c r="M115" s="150"/>
      <c r="N115" s="150"/>
      <c r="O115" s="150"/>
      <c r="P115" s="150"/>
      <c r="Q115" s="150"/>
      <c r="R115" s="150"/>
      <c r="S115" s="150"/>
      <c r="T115" s="150"/>
      <c r="U115" s="150"/>
      <c r="V115" s="150"/>
      <c r="W115" s="150"/>
    </row>
    <row r="116" ht="18.75" hidden="1" customHeight="1" spans="1:23">
      <c r="A116" s="153"/>
      <c r="B116" s="152" t="s">
        <v>311</v>
      </c>
      <c r="C116" s="152" t="s">
        <v>312</v>
      </c>
      <c r="D116" s="152" t="s">
        <v>156</v>
      </c>
      <c r="E116" s="152" t="s">
        <v>157</v>
      </c>
      <c r="F116" s="152" t="s">
        <v>313</v>
      </c>
      <c r="G116" s="152" t="s">
        <v>314</v>
      </c>
      <c r="H116" s="150">
        <v>577108</v>
      </c>
      <c r="I116" s="150">
        <v>577108</v>
      </c>
      <c r="J116" s="150"/>
      <c r="K116" s="150"/>
      <c r="L116" s="150">
        <v>577108</v>
      </c>
      <c r="M116" s="150"/>
      <c r="N116" s="150"/>
      <c r="O116" s="150"/>
      <c r="P116" s="150"/>
      <c r="Q116" s="150"/>
      <c r="R116" s="150"/>
      <c r="S116" s="150"/>
      <c r="T116" s="150"/>
      <c r="U116" s="150"/>
      <c r="V116" s="150"/>
      <c r="W116" s="150"/>
    </row>
    <row r="117" ht="18.75" hidden="1" customHeight="1" spans="1:23">
      <c r="A117" s="153"/>
      <c r="B117" s="152" t="s">
        <v>311</v>
      </c>
      <c r="C117" s="152" t="s">
        <v>312</v>
      </c>
      <c r="D117" s="152" t="s">
        <v>156</v>
      </c>
      <c r="E117" s="152" t="s">
        <v>157</v>
      </c>
      <c r="F117" s="152" t="s">
        <v>313</v>
      </c>
      <c r="G117" s="152" t="s">
        <v>314</v>
      </c>
      <c r="H117" s="150">
        <v>569630</v>
      </c>
      <c r="I117" s="150">
        <v>569630</v>
      </c>
      <c r="J117" s="150"/>
      <c r="K117" s="150"/>
      <c r="L117" s="150">
        <v>569630</v>
      </c>
      <c r="M117" s="150"/>
      <c r="N117" s="150"/>
      <c r="O117" s="150"/>
      <c r="P117" s="150"/>
      <c r="Q117" s="150"/>
      <c r="R117" s="150"/>
      <c r="S117" s="150"/>
      <c r="T117" s="150"/>
      <c r="U117" s="150"/>
      <c r="V117" s="150"/>
      <c r="W117" s="150"/>
    </row>
    <row r="118" ht="18.75" hidden="1" customHeight="1" spans="1:23">
      <c r="A118" s="153"/>
      <c r="B118" s="152" t="s">
        <v>311</v>
      </c>
      <c r="C118" s="152" t="s">
        <v>312</v>
      </c>
      <c r="D118" s="152" t="s">
        <v>158</v>
      </c>
      <c r="E118" s="152" t="s">
        <v>159</v>
      </c>
      <c r="F118" s="152" t="s">
        <v>313</v>
      </c>
      <c r="G118" s="152" t="s">
        <v>314</v>
      </c>
      <c r="H118" s="150">
        <v>54000</v>
      </c>
      <c r="I118" s="150">
        <v>54000</v>
      </c>
      <c r="J118" s="150"/>
      <c r="K118" s="150"/>
      <c r="L118" s="150">
        <v>54000</v>
      </c>
      <c r="M118" s="150"/>
      <c r="N118" s="150"/>
      <c r="O118" s="150"/>
      <c r="P118" s="150"/>
      <c r="Q118" s="150"/>
      <c r="R118" s="150"/>
      <c r="S118" s="150"/>
      <c r="T118" s="150"/>
      <c r="U118" s="150"/>
      <c r="V118" s="150"/>
      <c r="W118" s="150"/>
    </row>
    <row r="119" ht="18.75" hidden="1" customHeight="1" spans="1:23">
      <c r="A119" s="153"/>
      <c r="B119" s="152" t="s">
        <v>311</v>
      </c>
      <c r="C119" s="152" t="s">
        <v>312</v>
      </c>
      <c r="D119" s="152" t="s">
        <v>158</v>
      </c>
      <c r="E119" s="152" t="s">
        <v>159</v>
      </c>
      <c r="F119" s="152" t="s">
        <v>313</v>
      </c>
      <c r="G119" s="152" t="s">
        <v>314</v>
      </c>
      <c r="H119" s="150">
        <v>21600</v>
      </c>
      <c r="I119" s="150">
        <v>21600</v>
      </c>
      <c r="J119" s="150"/>
      <c r="K119" s="150"/>
      <c r="L119" s="150">
        <v>21600</v>
      </c>
      <c r="M119" s="150"/>
      <c r="N119" s="150"/>
      <c r="O119" s="150"/>
      <c r="P119" s="150"/>
      <c r="Q119" s="150"/>
      <c r="R119" s="150"/>
      <c r="S119" s="150"/>
      <c r="T119" s="150"/>
      <c r="U119" s="150"/>
      <c r="V119" s="150"/>
      <c r="W119" s="150"/>
    </row>
    <row r="120" ht="18.75" hidden="1" customHeight="1" spans="1:23">
      <c r="A120" s="153"/>
      <c r="B120" s="152" t="s">
        <v>315</v>
      </c>
      <c r="C120" s="152" t="s">
        <v>316</v>
      </c>
      <c r="D120" s="152" t="s">
        <v>156</v>
      </c>
      <c r="E120" s="152" t="s">
        <v>157</v>
      </c>
      <c r="F120" s="152" t="s">
        <v>313</v>
      </c>
      <c r="G120" s="152" t="s">
        <v>314</v>
      </c>
      <c r="H120" s="150">
        <v>383598</v>
      </c>
      <c r="I120" s="150">
        <v>383598</v>
      </c>
      <c r="J120" s="150"/>
      <c r="K120" s="150"/>
      <c r="L120" s="150">
        <v>383598</v>
      </c>
      <c r="M120" s="150"/>
      <c r="N120" s="150"/>
      <c r="O120" s="150"/>
      <c r="P120" s="150"/>
      <c r="Q120" s="150"/>
      <c r="R120" s="150"/>
      <c r="S120" s="150"/>
      <c r="T120" s="150"/>
      <c r="U120" s="150"/>
      <c r="V120" s="150"/>
      <c r="W120" s="150"/>
    </row>
    <row r="121" ht="18.75" hidden="1" customHeight="1" spans="1:23">
      <c r="A121" s="153"/>
      <c r="B121" s="152" t="s">
        <v>315</v>
      </c>
      <c r="C121" s="152" t="s">
        <v>316</v>
      </c>
      <c r="D121" s="152" t="s">
        <v>156</v>
      </c>
      <c r="E121" s="152" t="s">
        <v>157</v>
      </c>
      <c r="F121" s="152" t="s">
        <v>313</v>
      </c>
      <c r="G121" s="152" t="s">
        <v>314</v>
      </c>
      <c r="H121" s="150">
        <v>383598</v>
      </c>
      <c r="I121" s="150">
        <v>383598</v>
      </c>
      <c r="J121" s="150"/>
      <c r="K121" s="150"/>
      <c r="L121" s="150">
        <v>383598</v>
      </c>
      <c r="M121" s="150"/>
      <c r="N121" s="150"/>
      <c r="O121" s="150"/>
      <c r="P121" s="150"/>
      <c r="Q121" s="150"/>
      <c r="R121" s="150"/>
      <c r="S121" s="150"/>
      <c r="T121" s="150"/>
      <c r="U121" s="150"/>
      <c r="V121" s="150"/>
      <c r="W121" s="150"/>
    </row>
    <row r="122" ht="18.75" hidden="1" customHeight="1" spans="1:23">
      <c r="A122" s="153"/>
      <c r="B122" s="152" t="s">
        <v>315</v>
      </c>
      <c r="C122" s="152" t="s">
        <v>316</v>
      </c>
      <c r="D122" s="152" t="s">
        <v>156</v>
      </c>
      <c r="E122" s="152" t="s">
        <v>157</v>
      </c>
      <c r="F122" s="152" t="s">
        <v>313</v>
      </c>
      <c r="G122" s="152" t="s">
        <v>314</v>
      </c>
      <c r="H122" s="150">
        <v>437744</v>
      </c>
      <c r="I122" s="150">
        <v>437744</v>
      </c>
      <c r="J122" s="150"/>
      <c r="K122" s="150"/>
      <c r="L122" s="150">
        <v>437744</v>
      </c>
      <c r="M122" s="150"/>
      <c r="N122" s="150"/>
      <c r="O122" s="150"/>
      <c r="P122" s="150"/>
      <c r="Q122" s="150"/>
      <c r="R122" s="150"/>
      <c r="S122" s="150"/>
      <c r="T122" s="150"/>
      <c r="U122" s="150"/>
      <c r="V122" s="150"/>
      <c r="W122" s="150"/>
    </row>
    <row r="123" ht="18.75" hidden="1" customHeight="1" spans="1:23">
      <c r="A123" s="153"/>
      <c r="B123" s="152" t="s">
        <v>315</v>
      </c>
      <c r="C123" s="152" t="s">
        <v>316</v>
      </c>
      <c r="D123" s="152" t="s">
        <v>156</v>
      </c>
      <c r="E123" s="152" t="s">
        <v>157</v>
      </c>
      <c r="F123" s="152" t="s">
        <v>313</v>
      </c>
      <c r="G123" s="152" t="s">
        <v>314</v>
      </c>
      <c r="H123" s="150">
        <v>54718</v>
      </c>
      <c r="I123" s="150">
        <v>54718</v>
      </c>
      <c r="J123" s="150"/>
      <c r="K123" s="150"/>
      <c r="L123" s="150">
        <v>54718</v>
      </c>
      <c r="M123" s="150"/>
      <c r="N123" s="150"/>
      <c r="O123" s="150"/>
      <c r="P123" s="150"/>
      <c r="Q123" s="150"/>
      <c r="R123" s="150"/>
      <c r="S123" s="150"/>
      <c r="T123" s="150"/>
      <c r="U123" s="150"/>
      <c r="V123" s="150"/>
      <c r="W123" s="150"/>
    </row>
    <row r="124" ht="18.75" hidden="1" customHeight="1" spans="1:23">
      <c r="A124" s="153"/>
      <c r="B124" s="152" t="s">
        <v>315</v>
      </c>
      <c r="C124" s="152" t="s">
        <v>316</v>
      </c>
      <c r="D124" s="152" t="s">
        <v>156</v>
      </c>
      <c r="E124" s="152" t="s">
        <v>157</v>
      </c>
      <c r="F124" s="152" t="s">
        <v>313</v>
      </c>
      <c r="G124" s="152" t="s">
        <v>314</v>
      </c>
      <c r="H124" s="150">
        <v>383598</v>
      </c>
      <c r="I124" s="150">
        <v>383598</v>
      </c>
      <c r="J124" s="150"/>
      <c r="K124" s="150"/>
      <c r="L124" s="150">
        <v>383598</v>
      </c>
      <c r="M124" s="150"/>
      <c r="N124" s="150"/>
      <c r="O124" s="150"/>
      <c r="P124" s="150"/>
      <c r="Q124" s="150"/>
      <c r="R124" s="150"/>
      <c r="S124" s="150"/>
      <c r="T124" s="150"/>
      <c r="U124" s="150"/>
      <c r="V124" s="150"/>
      <c r="W124" s="150"/>
    </row>
    <row r="125" ht="18.75" hidden="1" customHeight="1" spans="1:23">
      <c r="A125" s="153"/>
      <c r="B125" s="152" t="s">
        <v>315</v>
      </c>
      <c r="C125" s="152" t="s">
        <v>316</v>
      </c>
      <c r="D125" s="152" t="s">
        <v>156</v>
      </c>
      <c r="E125" s="152" t="s">
        <v>157</v>
      </c>
      <c r="F125" s="152" t="s">
        <v>313</v>
      </c>
      <c r="G125" s="152" t="s">
        <v>314</v>
      </c>
      <c r="H125" s="150">
        <v>383598</v>
      </c>
      <c r="I125" s="150">
        <v>383598</v>
      </c>
      <c r="J125" s="150"/>
      <c r="K125" s="150"/>
      <c r="L125" s="150">
        <v>383598</v>
      </c>
      <c r="M125" s="150"/>
      <c r="N125" s="150"/>
      <c r="O125" s="150"/>
      <c r="P125" s="150"/>
      <c r="Q125" s="150"/>
      <c r="R125" s="150"/>
      <c r="S125" s="150"/>
      <c r="T125" s="150"/>
      <c r="U125" s="150"/>
      <c r="V125" s="150"/>
      <c r="W125" s="150"/>
    </row>
    <row r="126" ht="18.75" hidden="1" customHeight="1" spans="1:23">
      <c r="A126" s="153"/>
      <c r="B126" s="152" t="s">
        <v>315</v>
      </c>
      <c r="C126" s="152" t="s">
        <v>316</v>
      </c>
      <c r="D126" s="152" t="s">
        <v>156</v>
      </c>
      <c r="E126" s="152" t="s">
        <v>157</v>
      </c>
      <c r="F126" s="152" t="s">
        <v>313</v>
      </c>
      <c r="G126" s="152" t="s">
        <v>314</v>
      </c>
      <c r="H126" s="150">
        <v>54718</v>
      </c>
      <c r="I126" s="150">
        <v>54718</v>
      </c>
      <c r="J126" s="150"/>
      <c r="K126" s="150"/>
      <c r="L126" s="150">
        <v>54718</v>
      </c>
      <c r="M126" s="150"/>
      <c r="N126" s="150"/>
      <c r="O126" s="150"/>
      <c r="P126" s="150"/>
      <c r="Q126" s="150"/>
      <c r="R126" s="150"/>
      <c r="S126" s="150"/>
      <c r="T126" s="150"/>
      <c r="U126" s="150"/>
      <c r="V126" s="150"/>
      <c r="W126" s="150"/>
    </row>
    <row r="127" ht="18.75" hidden="1" customHeight="1" spans="1:23">
      <c r="A127" s="153"/>
      <c r="B127" s="152" t="s">
        <v>315</v>
      </c>
      <c r="C127" s="152" t="s">
        <v>316</v>
      </c>
      <c r="D127" s="152" t="s">
        <v>158</v>
      </c>
      <c r="E127" s="152" t="s">
        <v>159</v>
      </c>
      <c r="F127" s="152" t="s">
        <v>313</v>
      </c>
      <c r="G127" s="152" t="s">
        <v>314</v>
      </c>
      <c r="H127" s="150">
        <v>126000</v>
      </c>
      <c r="I127" s="150">
        <v>126000</v>
      </c>
      <c r="J127" s="150"/>
      <c r="K127" s="150"/>
      <c r="L127" s="150">
        <v>126000</v>
      </c>
      <c r="M127" s="150"/>
      <c r="N127" s="150"/>
      <c r="O127" s="150"/>
      <c r="P127" s="150"/>
      <c r="Q127" s="150"/>
      <c r="R127" s="150"/>
      <c r="S127" s="150"/>
      <c r="T127" s="150"/>
      <c r="U127" s="150"/>
      <c r="V127" s="150"/>
      <c r="W127" s="150"/>
    </row>
    <row r="128" ht="18.75" hidden="1" customHeight="1" spans="1:23">
      <c r="A128" s="153"/>
      <c r="B128" s="152" t="s">
        <v>315</v>
      </c>
      <c r="C128" s="152" t="s">
        <v>316</v>
      </c>
      <c r="D128" s="152" t="s">
        <v>158</v>
      </c>
      <c r="E128" s="152" t="s">
        <v>159</v>
      </c>
      <c r="F128" s="152" t="s">
        <v>313</v>
      </c>
      <c r="G128" s="152" t="s">
        <v>314</v>
      </c>
      <c r="H128" s="150">
        <v>366000</v>
      </c>
      <c r="I128" s="150">
        <v>366000</v>
      </c>
      <c r="J128" s="150"/>
      <c r="K128" s="150"/>
      <c r="L128" s="150">
        <v>366000</v>
      </c>
      <c r="M128" s="150"/>
      <c r="N128" s="150"/>
      <c r="O128" s="150"/>
      <c r="P128" s="150"/>
      <c r="Q128" s="150"/>
      <c r="R128" s="150"/>
      <c r="S128" s="150"/>
      <c r="T128" s="150"/>
      <c r="U128" s="150"/>
      <c r="V128" s="150"/>
      <c r="W128" s="150"/>
    </row>
    <row r="129" ht="18.75" hidden="1" customHeight="1" spans="1:23">
      <c r="A129" s="153"/>
      <c r="B129" s="152" t="s">
        <v>315</v>
      </c>
      <c r="C129" s="152" t="s">
        <v>316</v>
      </c>
      <c r="D129" s="152" t="s">
        <v>158</v>
      </c>
      <c r="E129" s="152" t="s">
        <v>159</v>
      </c>
      <c r="F129" s="152" t="s">
        <v>313</v>
      </c>
      <c r="G129" s="152" t="s">
        <v>314</v>
      </c>
      <c r="H129" s="150">
        <v>146400</v>
      </c>
      <c r="I129" s="150">
        <v>146400</v>
      </c>
      <c r="J129" s="150"/>
      <c r="K129" s="150"/>
      <c r="L129" s="150">
        <v>146400</v>
      </c>
      <c r="M129" s="150"/>
      <c r="N129" s="150"/>
      <c r="O129" s="150"/>
      <c r="P129" s="150"/>
      <c r="Q129" s="150"/>
      <c r="R129" s="150"/>
      <c r="S129" s="150"/>
      <c r="T129" s="150"/>
      <c r="U129" s="150"/>
      <c r="V129" s="150"/>
      <c r="W129" s="150"/>
    </row>
    <row r="130" ht="18.75" hidden="1" customHeight="1" spans="1:23">
      <c r="A130" s="168" t="s">
        <v>56</v>
      </c>
      <c r="B130" s="168"/>
      <c r="C130" s="168"/>
      <c r="D130" s="168"/>
      <c r="E130" s="168"/>
      <c r="F130" s="168"/>
      <c r="G130" s="168"/>
      <c r="H130" s="150">
        <v>14988762.56</v>
      </c>
      <c r="I130" s="150">
        <v>14988762.56</v>
      </c>
      <c r="J130" s="150"/>
      <c r="K130" s="150"/>
      <c r="L130" s="150">
        <v>14988762.56</v>
      </c>
      <c r="M130" s="150"/>
      <c r="N130" s="150"/>
      <c r="O130" s="150"/>
      <c r="P130" s="150"/>
      <c r="Q130" s="150"/>
      <c r="R130" s="150"/>
      <c r="S130" s="150"/>
      <c r="T130" s="150"/>
      <c r="U130" s="150"/>
      <c r="V130" s="150"/>
      <c r="W130" s="150"/>
    </row>
  </sheetData>
  <autoFilter xmlns:etc="http://www.wps.cn/officeDocument/2017/etCustomData" ref="A1:W130" etc:filterBottomFollowUsedRange="0">
    <filterColumn colId="5">
      <customFilters>
        <customFilter operator="equal" val="30201"/>
      </customFilters>
    </filterColumn>
    <extLst/>
  </autoFilter>
  <mergeCells count="30">
    <mergeCell ref="A2:W2"/>
    <mergeCell ref="A3:G3"/>
    <mergeCell ref="H4:W4"/>
    <mergeCell ref="I5:M5"/>
    <mergeCell ref="N5:P5"/>
    <mergeCell ref="R5:W5"/>
    <mergeCell ref="A130:G13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3"/>
  <sheetViews>
    <sheetView showZeros="0" topLeftCell="C1" workbookViewId="0">
      <selection activeCell="K19" sqref="K19"/>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5"/>
      <c r="E1" s="1"/>
      <c r="F1" s="1"/>
      <c r="G1" s="1"/>
      <c r="H1" s="1"/>
      <c r="I1" s="2"/>
      <c r="J1" s="2"/>
      <c r="K1" s="2"/>
      <c r="L1" s="2"/>
      <c r="M1" s="2"/>
      <c r="N1" s="2"/>
      <c r="O1" s="2"/>
      <c r="P1" s="2"/>
      <c r="Q1" s="2"/>
      <c r="U1" s="125"/>
      <c r="W1" s="33" t="s">
        <v>317</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"单位名称："&amp;"沧源佤族自治县勐角乡"</f>
        <v>单位名称：沧源佤族自治县勐角乡</v>
      </c>
      <c r="B3" s="7"/>
      <c r="C3" s="7"/>
      <c r="D3" s="7"/>
      <c r="E3" s="7"/>
      <c r="F3" s="7"/>
      <c r="G3" s="7"/>
      <c r="H3" s="7"/>
      <c r="I3" s="8"/>
      <c r="J3" s="8"/>
      <c r="K3" s="8"/>
      <c r="L3" s="8"/>
      <c r="M3" s="8"/>
      <c r="N3" s="8"/>
      <c r="O3" s="8"/>
      <c r="P3" s="8"/>
      <c r="Q3" s="8"/>
      <c r="U3" s="125"/>
      <c r="W3" s="33" t="s">
        <v>215</v>
      </c>
    </row>
    <row r="4" ht="18.75" customHeight="1" spans="1:23">
      <c r="A4" s="9" t="s">
        <v>318</v>
      </c>
      <c r="B4" s="10" t="s">
        <v>229</v>
      </c>
      <c r="C4" s="9" t="s">
        <v>230</v>
      </c>
      <c r="D4" s="9" t="s">
        <v>319</v>
      </c>
      <c r="E4" s="10" t="s">
        <v>231</v>
      </c>
      <c r="F4" s="10" t="s">
        <v>232</v>
      </c>
      <c r="G4" s="10" t="s">
        <v>320</v>
      </c>
      <c r="H4" s="10" t="s">
        <v>321</v>
      </c>
      <c r="I4" s="27" t="s">
        <v>56</v>
      </c>
      <c r="J4" s="11" t="s">
        <v>322</v>
      </c>
      <c r="K4" s="12"/>
      <c r="L4" s="12"/>
      <c r="M4" s="13"/>
      <c r="N4" s="11" t="s">
        <v>237</v>
      </c>
      <c r="O4" s="12"/>
      <c r="P4" s="13"/>
      <c r="Q4" s="10" t="s">
        <v>62</v>
      </c>
      <c r="R4" s="11" t="s">
        <v>78</v>
      </c>
      <c r="S4" s="12"/>
      <c r="T4" s="12"/>
      <c r="U4" s="12"/>
      <c r="V4" s="12"/>
      <c r="W4" s="13"/>
    </row>
    <row r="5" ht="18.75" customHeight="1" spans="1:23">
      <c r="A5" s="14"/>
      <c r="B5" s="28"/>
      <c r="C5" s="14"/>
      <c r="D5" s="14"/>
      <c r="E5" s="15"/>
      <c r="F5" s="15"/>
      <c r="G5" s="15"/>
      <c r="H5" s="15"/>
      <c r="I5" s="28"/>
      <c r="J5" s="128" t="s">
        <v>59</v>
      </c>
      <c r="K5" s="129"/>
      <c r="L5" s="10" t="s">
        <v>60</v>
      </c>
      <c r="M5" s="10" t="s">
        <v>61</v>
      </c>
      <c r="N5" s="10" t="s">
        <v>59</v>
      </c>
      <c r="O5" s="10" t="s">
        <v>60</v>
      </c>
      <c r="P5" s="10" t="s">
        <v>61</v>
      </c>
      <c r="Q5" s="15"/>
      <c r="R5" s="10" t="s">
        <v>58</v>
      </c>
      <c r="S5" s="9" t="s">
        <v>65</v>
      </c>
      <c r="T5" s="9" t="s">
        <v>243</v>
      </c>
      <c r="U5" s="9" t="s">
        <v>67</v>
      </c>
      <c r="V5" s="9" t="s">
        <v>68</v>
      </c>
      <c r="W5" s="9" t="s">
        <v>69</v>
      </c>
    </row>
    <row r="6" ht="18.75" customHeight="1" spans="1:23">
      <c r="A6" s="28"/>
      <c r="B6" s="28"/>
      <c r="C6" s="28"/>
      <c r="D6" s="28"/>
      <c r="E6" s="28"/>
      <c r="F6" s="28"/>
      <c r="G6" s="28"/>
      <c r="H6" s="28"/>
      <c r="I6" s="28"/>
      <c r="J6" s="130" t="s">
        <v>58</v>
      </c>
      <c r="K6" s="92"/>
      <c r="L6" s="28"/>
      <c r="M6" s="28"/>
      <c r="N6" s="28"/>
      <c r="O6" s="28"/>
      <c r="P6" s="28"/>
      <c r="Q6" s="28"/>
      <c r="R6" s="28"/>
      <c r="S6" s="131"/>
      <c r="T6" s="131"/>
      <c r="U6" s="131"/>
      <c r="V6" s="131"/>
      <c r="W6" s="131"/>
    </row>
    <row r="7" ht="18.75" customHeight="1" spans="1:23">
      <c r="A7" s="16"/>
      <c r="B7" s="29"/>
      <c r="C7" s="16"/>
      <c r="D7" s="16"/>
      <c r="E7" s="17"/>
      <c r="F7" s="17"/>
      <c r="G7" s="17"/>
      <c r="H7" s="17"/>
      <c r="I7" s="29"/>
      <c r="J7" s="41" t="s">
        <v>58</v>
      </c>
      <c r="K7" s="41" t="s">
        <v>323</v>
      </c>
      <c r="L7" s="17"/>
      <c r="M7" s="17"/>
      <c r="N7" s="17"/>
      <c r="O7" s="17"/>
      <c r="P7" s="17"/>
      <c r="Q7" s="17"/>
      <c r="R7" s="17"/>
      <c r="S7" s="17"/>
      <c r="T7" s="17"/>
      <c r="U7" s="29"/>
      <c r="V7" s="17"/>
      <c r="W7" s="17"/>
    </row>
    <row r="8" ht="18.75" customHeight="1" spans="1:23">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row>
    <row r="9" ht="18.75" customHeight="1" spans="1:23">
      <c r="A9" s="20"/>
      <c r="B9" s="20"/>
      <c r="C9" s="20" t="s">
        <v>324</v>
      </c>
      <c r="D9" s="20"/>
      <c r="E9" s="20"/>
      <c r="F9" s="20"/>
      <c r="G9" s="20"/>
      <c r="H9" s="20"/>
      <c r="I9" s="23">
        <v>5000</v>
      </c>
      <c r="J9" s="23">
        <v>5000</v>
      </c>
      <c r="K9" s="23">
        <v>5000</v>
      </c>
      <c r="L9" s="23"/>
      <c r="M9" s="23"/>
      <c r="N9" s="23"/>
      <c r="O9" s="23"/>
      <c r="P9" s="23"/>
      <c r="Q9" s="23"/>
      <c r="R9" s="23"/>
      <c r="S9" s="23"/>
      <c r="T9" s="23"/>
      <c r="U9" s="23"/>
      <c r="V9" s="23"/>
      <c r="W9" s="23"/>
    </row>
    <row r="10" ht="18.75" customHeight="1" spans="1:23">
      <c r="A10" s="30" t="s">
        <v>325</v>
      </c>
      <c r="B10" s="30" t="s">
        <v>326</v>
      </c>
      <c r="C10" s="30" t="s">
        <v>324</v>
      </c>
      <c r="D10" s="30" t="s">
        <v>71</v>
      </c>
      <c r="E10" s="30" t="s">
        <v>106</v>
      </c>
      <c r="F10" s="30" t="s">
        <v>95</v>
      </c>
      <c r="G10" s="30" t="s">
        <v>278</v>
      </c>
      <c r="H10" s="30" t="s">
        <v>279</v>
      </c>
      <c r="I10" s="23">
        <v>5000</v>
      </c>
      <c r="J10" s="23">
        <v>5000</v>
      </c>
      <c r="K10" s="23">
        <v>5000</v>
      </c>
      <c r="L10" s="23"/>
      <c r="M10" s="23"/>
      <c r="N10" s="23"/>
      <c r="O10" s="23"/>
      <c r="P10" s="23"/>
      <c r="Q10" s="23"/>
      <c r="R10" s="23"/>
      <c r="S10" s="23"/>
      <c r="T10" s="23"/>
      <c r="U10" s="23"/>
      <c r="V10" s="23"/>
      <c r="W10" s="23"/>
    </row>
    <row r="11" ht="18.75" customHeight="1" spans="1:23">
      <c r="A11" s="25"/>
      <c r="B11" s="25"/>
      <c r="C11" s="20" t="s">
        <v>327</v>
      </c>
      <c r="D11" s="25"/>
      <c r="E11" s="25"/>
      <c r="F11" s="25"/>
      <c r="G11" s="25"/>
      <c r="H11" s="25"/>
      <c r="I11" s="23">
        <v>1000</v>
      </c>
      <c r="J11" s="23">
        <v>1000</v>
      </c>
      <c r="K11" s="23">
        <v>1000</v>
      </c>
      <c r="L11" s="23"/>
      <c r="M11" s="23"/>
      <c r="N11" s="23"/>
      <c r="O11" s="23"/>
      <c r="P11" s="23"/>
      <c r="Q11" s="23"/>
      <c r="R11" s="23"/>
      <c r="S11" s="23"/>
      <c r="T11" s="23"/>
      <c r="U11" s="23"/>
      <c r="V11" s="23"/>
      <c r="W11" s="23"/>
    </row>
    <row r="12" ht="18.75" customHeight="1" spans="1:23">
      <c r="A12" s="30" t="s">
        <v>328</v>
      </c>
      <c r="B12" s="30" t="s">
        <v>329</v>
      </c>
      <c r="C12" s="30" t="s">
        <v>327</v>
      </c>
      <c r="D12" s="30" t="s">
        <v>71</v>
      </c>
      <c r="E12" s="30" t="s">
        <v>109</v>
      </c>
      <c r="F12" s="30" t="s">
        <v>95</v>
      </c>
      <c r="G12" s="30" t="s">
        <v>278</v>
      </c>
      <c r="H12" s="30" t="s">
        <v>279</v>
      </c>
      <c r="I12" s="23">
        <v>1000</v>
      </c>
      <c r="J12" s="23">
        <v>1000</v>
      </c>
      <c r="K12" s="23">
        <v>1000</v>
      </c>
      <c r="L12" s="23"/>
      <c r="M12" s="23"/>
      <c r="N12" s="23"/>
      <c r="O12" s="23"/>
      <c r="P12" s="23"/>
      <c r="Q12" s="23"/>
      <c r="R12" s="23"/>
      <c r="S12" s="23"/>
      <c r="T12" s="23"/>
      <c r="U12" s="23"/>
      <c r="V12" s="23"/>
      <c r="W12" s="23"/>
    </row>
    <row r="13" ht="18.75" customHeight="1" spans="1:23">
      <c r="A13" s="25"/>
      <c r="B13" s="25"/>
      <c r="C13" s="20" t="s">
        <v>330</v>
      </c>
      <c r="D13" s="25"/>
      <c r="E13" s="25"/>
      <c r="F13" s="25"/>
      <c r="G13" s="25"/>
      <c r="H13" s="25"/>
      <c r="I13" s="23">
        <v>2000000</v>
      </c>
      <c r="J13" s="23">
        <v>2000000</v>
      </c>
      <c r="K13" s="23">
        <v>2000000</v>
      </c>
      <c r="L13" s="23"/>
      <c r="M13" s="23"/>
      <c r="N13" s="23"/>
      <c r="O13" s="23"/>
      <c r="P13" s="23"/>
      <c r="Q13" s="23"/>
      <c r="R13" s="23"/>
      <c r="S13" s="23"/>
      <c r="T13" s="23"/>
      <c r="U13" s="23"/>
      <c r="V13" s="23"/>
      <c r="W13" s="23"/>
    </row>
    <row r="14" ht="18.75" customHeight="1" spans="1:23">
      <c r="A14" s="30" t="s">
        <v>328</v>
      </c>
      <c r="B14" s="30" t="s">
        <v>331</v>
      </c>
      <c r="C14" s="30" t="s">
        <v>330</v>
      </c>
      <c r="D14" s="30" t="s">
        <v>71</v>
      </c>
      <c r="E14" s="30" t="s">
        <v>152</v>
      </c>
      <c r="F14" s="30" t="s">
        <v>153</v>
      </c>
      <c r="G14" s="30" t="s">
        <v>332</v>
      </c>
      <c r="H14" s="30" t="s">
        <v>333</v>
      </c>
      <c r="I14" s="23">
        <v>2000000</v>
      </c>
      <c r="J14" s="23">
        <v>2000000</v>
      </c>
      <c r="K14" s="23">
        <v>2000000</v>
      </c>
      <c r="L14" s="23"/>
      <c r="M14" s="23"/>
      <c r="N14" s="23"/>
      <c r="O14" s="23"/>
      <c r="P14" s="23"/>
      <c r="Q14" s="23"/>
      <c r="R14" s="23"/>
      <c r="S14" s="23"/>
      <c r="T14" s="23"/>
      <c r="U14" s="23"/>
      <c r="V14" s="23"/>
      <c r="W14" s="23"/>
    </row>
    <row r="15" ht="18.75" customHeight="1" spans="1:23">
      <c r="A15" s="25"/>
      <c r="B15" s="25"/>
      <c r="C15" s="20" t="s">
        <v>334</v>
      </c>
      <c r="D15" s="25"/>
      <c r="E15" s="25"/>
      <c r="F15" s="25"/>
      <c r="G15" s="25"/>
      <c r="H15" s="25"/>
      <c r="I15" s="23">
        <v>50000</v>
      </c>
      <c r="J15" s="23">
        <v>50000</v>
      </c>
      <c r="K15" s="23">
        <v>50000</v>
      </c>
      <c r="L15" s="23"/>
      <c r="M15" s="23"/>
      <c r="N15" s="23"/>
      <c r="O15" s="23"/>
      <c r="P15" s="23"/>
      <c r="Q15" s="23"/>
      <c r="R15" s="23"/>
      <c r="S15" s="23"/>
      <c r="T15" s="23"/>
      <c r="U15" s="23"/>
      <c r="V15" s="23"/>
      <c r="W15" s="23"/>
    </row>
    <row r="16" ht="18.75" customHeight="1" spans="1:23">
      <c r="A16" s="30" t="s">
        <v>325</v>
      </c>
      <c r="B16" s="30" t="s">
        <v>335</v>
      </c>
      <c r="C16" s="30" t="s">
        <v>334</v>
      </c>
      <c r="D16" s="30" t="s">
        <v>71</v>
      </c>
      <c r="E16" s="30" t="s">
        <v>88</v>
      </c>
      <c r="F16" s="30" t="s">
        <v>89</v>
      </c>
      <c r="G16" s="30" t="s">
        <v>336</v>
      </c>
      <c r="H16" s="30" t="s">
        <v>337</v>
      </c>
      <c r="I16" s="23">
        <v>50000</v>
      </c>
      <c r="J16" s="23">
        <v>50000</v>
      </c>
      <c r="K16" s="23">
        <v>50000</v>
      </c>
      <c r="L16" s="23"/>
      <c r="M16" s="23"/>
      <c r="N16" s="23"/>
      <c r="O16" s="23"/>
      <c r="P16" s="23"/>
      <c r="Q16" s="23"/>
      <c r="R16" s="23"/>
      <c r="S16" s="23"/>
      <c r="T16" s="23"/>
      <c r="U16" s="23"/>
      <c r="V16" s="23"/>
      <c r="W16" s="23"/>
    </row>
    <row r="17" ht="18.75" customHeight="1" spans="1:23">
      <c r="A17" s="25"/>
      <c r="B17" s="25"/>
      <c r="C17" s="20" t="s">
        <v>338</v>
      </c>
      <c r="D17" s="25"/>
      <c r="E17" s="25"/>
      <c r="F17" s="25"/>
      <c r="G17" s="25"/>
      <c r="H17" s="25"/>
      <c r="I17" s="23">
        <v>1000</v>
      </c>
      <c r="J17" s="23">
        <v>1000</v>
      </c>
      <c r="K17" s="23">
        <v>1000</v>
      </c>
      <c r="L17" s="23"/>
      <c r="M17" s="23"/>
      <c r="N17" s="23"/>
      <c r="O17" s="23"/>
      <c r="P17" s="23"/>
      <c r="Q17" s="23"/>
      <c r="R17" s="23"/>
      <c r="S17" s="23"/>
      <c r="T17" s="23"/>
      <c r="U17" s="23"/>
      <c r="V17" s="23"/>
      <c r="W17" s="23"/>
    </row>
    <row r="18" ht="18.75" customHeight="1" spans="1:23">
      <c r="A18" s="30" t="s">
        <v>325</v>
      </c>
      <c r="B18" s="30" t="s">
        <v>339</v>
      </c>
      <c r="C18" s="30" t="s">
        <v>338</v>
      </c>
      <c r="D18" s="30" t="s">
        <v>71</v>
      </c>
      <c r="E18" s="30" t="s">
        <v>117</v>
      </c>
      <c r="F18" s="30" t="s">
        <v>116</v>
      </c>
      <c r="G18" s="30" t="s">
        <v>278</v>
      </c>
      <c r="H18" s="30" t="s">
        <v>279</v>
      </c>
      <c r="I18" s="23">
        <v>1000</v>
      </c>
      <c r="J18" s="23">
        <v>1000</v>
      </c>
      <c r="K18" s="23">
        <v>1000</v>
      </c>
      <c r="L18" s="23"/>
      <c r="M18" s="23"/>
      <c r="N18" s="23"/>
      <c r="O18" s="23"/>
      <c r="P18" s="23"/>
      <c r="Q18" s="23"/>
      <c r="R18" s="23"/>
      <c r="S18" s="23"/>
      <c r="T18" s="23"/>
      <c r="U18" s="23"/>
      <c r="V18" s="23"/>
      <c r="W18" s="23"/>
    </row>
    <row r="19" ht="18.75" customHeight="1" spans="1:23">
      <c r="A19" s="25"/>
      <c r="B19" s="25"/>
      <c r="C19" s="20" t="s">
        <v>340</v>
      </c>
      <c r="D19" s="25"/>
      <c r="E19" s="25"/>
      <c r="F19" s="25"/>
      <c r="G19" s="25"/>
      <c r="H19" s="25"/>
      <c r="I19" s="23">
        <v>46400</v>
      </c>
      <c r="J19" s="23">
        <v>46400</v>
      </c>
      <c r="K19" s="23">
        <v>46400</v>
      </c>
      <c r="L19" s="23"/>
      <c r="M19" s="23"/>
      <c r="N19" s="23"/>
      <c r="O19" s="23"/>
      <c r="P19" s="23"/>
      <c r="Q19" s="23"/>
      <c r="R19" s="23"/>
      <c r="S19" s="23"/>
      <c r="T19" s="23"/>
      <c r="U19" s="23"/>
      <c r="V19" s="23"/>
      <c r="W19" s="23"/>
    </row>
    <row r="20" ht="18.75" customHeight="1" spans="1:23">
      <c r="A20" s="30" t="s">
        <v>325</v>
      </c>
      <c r="B20" s="30" t="s">
        <v>341</v>
      </c>
      <c r="C20" s="30" t="s">
        <v>340</v>
      </c>
      <c r="D20" s="30" t="s">
        <v>71</v>
      </c>
      <c r="E20" s="30" t="s">
        <v>90</v>
      </c>
      <c r="F20" s="30" t="s">
        <v>91</v>
      </c>
      <c r="G20" s="30" t="s">
        <v>278</v>
      </c>
      <c r="H20" s="30" t="s">
        <v>279</v>
      </c>
      <c r="I20" s="23">
        <v>46400</v>
      </c>
      <c r="J20" s="23">
        <v>46400</v>
      </c>
      <c r="K20" s="23">
        <v>46400</v>
      </c>
      <c r="L20" s="23"/>
      <c r="M20" s="23"/>
      <c r="N20" s="23"/>
      <c r="O20" s="23"/>
      <c r="P20" s="23"/>
      <c r="Q20" s="23"/>
      <c r="R20" s="23"/>
      <c r="S20" s="23"/>
      <c r="T20" s="23"/>
      <c r="U20" s="23"/>
      <c r="V20" s="23"/>
      <c r="W20" s="23"/>
    </row>
    <row r="21" ht="18.75" customHeight="1" spans="1:23">
      <c r="A21" s="25"/>
      <c r="B21" s="25"/>
      <c r="C21" s="20" t="s">
        <v>342</v>
      </c>
      <c r="D21" s="25"/>
      <c r="E21" s="25"/>
      <c r="F21" s="25"/>
      <c r="G21" s="25"/>
      <c r="H21" s="25"/>
      <c r="I21" s="23">
        <v>300000</v>
      </c>
      <c r="J21" s="23"/>
      <c r="K21" s="23"/>
      <c r="L21" s="23"/>
      <c r="M21" s="23"/>
      <c r="N21" s="23"/>
      <c r="O21" s="23"/>
      <c r="P21" s="23"/>
      <c r="Q21" s="23"/>
      <c r="R21" s="23">
        <v>300000</v>
      </c>
      <c r="S21" s="23"/>
      <c r="T21" s="23"/>
      <c r="U21" s="23"/>
      <c r="V21" s="23"/>
      <c r="W21" s="23">
        <v>300000</v>
      </c>
    </row>
    <row r="22" ht="18.75" customHeight="1" spans="1:23">
      <c r="A22" s="30" t="s">
        <v>328</v>
      </c>
      <c r="B22" s="30" t="s">
        <v>343</v>
      </c>
      <c r="C22" s="30" t="s">
        <v>342</v>
      </c>
      <c r="D22" s="30" t="s">
        <v>71</v>
      </c>
      <c r="E22" s="30" t="s">
        <v>94</v>
      </c>
      <c r="F22" s="30" t="s">
        <v>95</v>
      </c>
      <c r="G22" s="30" t="s">
        <v>278</v>
      </c>
      <c r="H22" s="30" t="s">
        <v>279</v>
      </c>
      <c r="I22" s="23">
        <v>300000</v>
      </c>
      <c r="J22" s="23"/>
      <c r="K22" s="23"/>
      <c r="L22" s="23"/>
      <c r="M22" s="23"/>
      <c r="N22" s="23"/>
      <c r="O22" s="23"/>
      <c r="P22" s="23"/>
      <c r="Q22" s="23"/>
      <c r="R22" s="23">
        <v>300000</v>
      </c>
      <c r="S22" s="23"/>
      <c r="T22" s="23"/>
      <c r="U22" s="23"/>
      <c r="V22" s="23"/>
      <c r="W22" s="23">
        <v>300000</v>
      </c>
    </row>
    <row r="23" ht="18.75" customHeight="1" spans="1:23">
      <c r="A23" s="127" t="s">
        <v>56</v>
      </c>
      <c r="B23" s="127"/>
      <c r="C23" s="127"/>
      <c r="D23" s="127"/>
      <c r="E23" s="127"/>
      <c r="F23" s="127"/>
      <c r="G23" s="127"/>
      <c r="H23" s="127"/>
      <c r="I23" s="23">
        <v>2403400</v>
      </c>
      <c r="J23" s="23">
        <v>2103400</v>
      </c>
      <c r="K23" s="23">
        <v>2103400</v>
      </c>
      <c r="L23" s="23"/>
      <c r="M23" s="23"/>
      <c r="N23" s="23"/>
      <c r="O23" s="23"/>
      <c r="P23" s="23"/>
      <c r="Q23" s="23"/>
      <c r="R23" s="23">
        <v>300000</v>
      </c>
      <c r="S23" s="23"/>
      <c r="T23" s="23"/>
      <c r="U23" s="23"/>
      <c r="V23" s="23"/>
      <c r="W23" s="23">
        <v>300000</v>
      </c>
    </row>
  </sheetData>
  <autoFilter xmlns:etc="http://www.wps.cn/officeDocument/2017/etCustomData" ref="A1:W23" etc:filterBottomFollowUsedRange="0">
    <extLst/>
  </autoFilter>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0"/>
  <sheetViews>
    <sheetView showZeros="0" tabSelected="1" topLeftCell="A5" workbookViewId="0">
      <selection activeCell="B8" sqref="B8:B15"/>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3" t="s">
        <v>344</v>
      </c>
    </row>
    <row r="2" ht="36.75" customHeight="1" spans="1:10">
      <c r="A2" s="4" t="str">
        <f>"2025"&amp;"年部门项目支出绩效目标表"</f>
        <v>2025年部门项目支出绩效目标表</v>
      </c>
      <c r="B2" s="5"/>
      <c r="C2" s="5"/>
      <c r="D2" s="5"/>
      <c r="E2" s="5"/>
      <c r="F2" s="67"/>
      <c r="G2" s="5"/>
      <c r="H2" s="67"/>
      <c r="I2" s="67"/>
      <c r="J2" s="5"/>
    </row>
    <row r="3" ht="18.75" customHeight="1" spans="1:8">
      <c r="A3" s="49" t="str">
        <f>"单位名称："&amp;"沧源佤族自治县勐角乡"</f>
        <v>单位名称：沧源佤族自治县勐角乡</v>
      </c>
      <c r="B3" s="50"/>
      <c r="C3" s="50"/>
      <c r="D3" s="50"/>
      <c r="E3" s="50"/>
      <c r="F3" s="51"/>
      <c r="G3" s="50"/>
      <c r="H3" s="51"/>
    </row>
    <row r="4" ht="18.75" customHeight="1" spans="1:10">
      <c r="A4" s="41" t="s">
        <v>345</v>
      </c>
      <c r="B4" s="41" t="s">
        <v>346</v>
      </c>
      <c r="C4" s="41" t="s">
        <v>347</v>
      </c>
      <c r="D4" s="41" t="s">
        <v>348</v>
      </c>
      <c r="E4" s="41" t="s">
        <v>349</v>
      </c>
      <c r="F4" s="52" t="s">
        <v>350</v>
      </c>
      <c r="G4" s="41" t="s">
        <v>351</v>
      </c>
      <c r="H4" s="52" t="s">
        <v>352</v>
      </c>
      <c r="I4" s="52" t="s">
        <v>353</v>
      </c>
      <c r="J4" s="41" t="s">
        <v>354</v>
      </c>
    </row>
    <row r="5" ht="18.75" customHeight="1" spans="1:10">
      <c r="A5" s="119">
        <v>1</v>
      </c>
      <c r="B5" s="119">
        <v>2</v>
      </c>
      <c r="C5" s="119">
        <v>3</v>
      </c>
      <c r="D5" s="119">
        <v>4</v>
      </c>
      <c r="E5" s="119">
        <v>5</v>
      </c>
      <c r="F5" s="119">
        <v>6</v>
      </c>
      <c r="G5" s="119">
        <v>7</v>
      </c>
      <c r="H5" s="119">
        <v>8</v>
      </c>
      <c r="I5" s="119">
        <v>9</v>
      </c>
      <c r="J5" s="119">
        <v>10</v>
      </c>
    </row>
    <row r="6" ht="18.75" customHeight="1" spans="1:10">
      <c r="A6" s="120" t="s">
        <v>245</v>
      </c>
      <c r="B6" s="44"/>
      <c r="C6" s="44"/>
      <c r="D6" s="44"/>
      <c r="E6" s="46"/>
      <c r="F6" s="121"/>
      <c r="G6" s="46"/>
      <c r="H6" s="121"/>
      <c r="I6" s="121"/>
      <c r="J6" s="46"/>
    </row>
    <row r="7" ht="18.75" customHeight="1" spans="1:10">
      <c r="A7" s="122" t="s">
        <v>71</v>
      </c>
      <c r="B7" s="123"/>
      <c r="C7" s="123"/>
      <c r="D7" s="123"/>
      <c r="E7" s="120"/>
      <c r="F7" s="123"/>
      <c r="G7" s="120"/>
      <c r="H7" s="123"/>
      <c r="I7" s="123"/>
      <c r="J7" s="120"/>
    </row>
    <row r="8" ht="18.75" customHeight="1" spans="1:10">
      <c r="A8" s="250" t="s">
        <v>334</v>
      </c>
      <c r="B8" s="123" t="s">
        <v>355</v>
      </c>
      <c r="C8" s="123" t="s">
        <v>356</v>
      </c>
      <c r="D8" s="123" t="s">
        <v>357</v>
      </c>
      <c r="E8" s="120" t="s">
        <v>358</v>
      </c>
      <c r="F8" s="123" t="s">
        <v>359</v>
      </c>
      <c r="G8" s="120" t="s">
        <v>209</v>
      </c>
      <c r="H8" s="123" t="s">
        <v>360</v>
      </c>
      <c r="I8" s="123" t="s">
        <v>361</v>
      </c>
      <c r="J8" s="120" t="s">
        <v>362</v>
      </c>
    </row>
    <row r="9" ht="18.75" customHeight="1" spans="1:10">
      <c r="A9" s="250" t="s">
        <v>334</v>
      </c>
      <c r="B9" s="123" t="s">
        <v>355</v>
      </c>
      <c r="C9" s="123" t="s">
        <v>356</v>
      </c>
      <c r="D9" s="123" t="s">
        <v>357</v>
      </c>
      <c r="E9" s="120" t="s">
        <v>363</v>
      </c>
      <c r="F9" s="123" t="s">
        <v>359</v>
      </c>
      <c r="G9" s="120" t="s">
        <v>364</v>
      </c>
      <c r="H9" s="123" t="s">
        <v>365</v>
      </c>
      <c r="I9" s="123" t="s">
        <v>361</v>
      </c>
      <c r="J9" s="120" t="s">
        <v>366</v>
      </c>
    </row>
    <row r="10" ht="18.75" customHeight="1" spans="1:10">
      <c r="A10" s="250" t="s">
        <v>334</v>
      </c>
      <c r="B10" s="123" t="s">
        <v>355</v>
      </c>
      <c r="C10" s="123" t="s">
        <v>356</v>
      </c>
      <c r="D10" s="123" t="s">
        <v>357</v>
      </c>
      <c r="E10" s="120" t="s">
        <v>367</v>
      </c>
      <c r="F10" s="123" t="s">
        <v>359</v>
      </c>
      <c r="G10" s="120" t="s">
        <v>368</v>
      </c>
      <c r="H10" s="123" t="s">
        <v>369</v>
      </c>
      <c r="I10" s="123" t="s">
        <v>361</v>
      </c>
      <c r="J10" s="120" t="s">
        <v>370</v>
      </c>
    </row>
    <row r="11" ht="18.75" customHeight="1" spans="1:10">
      <c r="A11" s="250" t="s">
        <v>334</v>
      </c>
      <c r="B11" s="123" t="s">
        <v>355</v>
      </c>
      <c r="C11" s="123" t="s">
        <v>356</v>
      </c>
      <c r="D11" s="123" t="s">
        <v>371</v>
      </c>
      <c r="E11" s="120" t="s">
        <v>372</v>
      </c>
      <c r="F11" s="123" t="s">
        <v>373</v>
      </c>
      <c r="G11" s="120" t="s">
        <v>374</v>
      </c>
      <c r="H11" s="123" t="s">
        <v>375</v>
      </c>
      <c r="I11" s="123" t="s">
        <v>361</v>
      </c>
      <c r="J11" s="120" t="s">
        <v>376</v>
      </c>
    </row>
    <row r="12" ht="18.75" customHeight="1" spans="1:10">
      <c r="A12" s="250" t="s">
        <v>334</v>
      </c>
      <c r="B12" s="123" t="s">
        <v>355</v>
      </c>
      <c r="C12" s="123" t="s">
        <v>356</v>
      </c>
      <c r="D12" s="123" t="s">
        <v>377</v>
      </c>
      <c r="E12" s="120" t="s">
        <v>378</v>
      </c>
      <c r="F12" s="123" t="s">
        <v>359</v>
      </c>
      <c r="G12" s="120" t="s">
        <v>379</v>
      </c>
      <c r="H12" s="123" t="s">
        <v>375</v>
      </c>
      <c r="I12" s="123" t="s">
        <v>380</v>
      </c>
      <c r="J12" s="120" t="s">
        <v>381</v>
      </c>
    </row>
    <row r="13" ht="18.75" customHeight="1" spans="1:10">
      <c r="A13" s="250" t="s">
        <v>334</v>
      </c>
      <c r="B13" s="123" t="s">
        <v>355</v>
      </c>
      <c r="C13" s="123" t="s">
        <v>356</v>
      </c>
      <c r="D13" s="123" t="s">
        <v>382</v>
      </c>
      <c r="E13" s="120" t="s">
        <v>383</v>
      </c>
      <c r="F13" s="123" t="s">
        <v>384</v>
      </c>
      <c r="G13" s="120" t="s">
        <v>385</v>
      </c>
      <c r="H13" s="123" t="s">
        <v>386</v>
      </c>
      <c r="I13" s="123" t="s">
        <v>361</v>
      </c>
      <c r="J13" s="120" t="s">
        <v>387</v>
      </c>
    </row>
    <row r="14" ht="18.75" customHeight="1" spans="1:10">
      <c r="A14" s="250" t="s">
        <v>334</v>
      </c>
      <c r="B14" s="123" t="s">
        <v>355</v>
      </c>
      <c r="C14" s="123" t="s">
        <v>388</v>
      </c>
      <c r="D14" s="123" t="s">
        <v>389</v>
      </c>
      <c r="E14" s="120" t="s">
        <v>390</v>
      </c>
      <c r="F14" s="123" t="s">
        <v>359</v>
      </c>
      <c r="G14" s="120" t="s">
        <v>391</v>
      </c>
      <c r="H14" s="123" t="s">
        <v>375</v>
      </c>
      <c r="I14" s="123" t="s">
        <v>380</v>
      </c>
      <c r="J14" s="120" t="s">
        <v>392</v>
      </c>
    </row>
    <row r="15" ht="18.75" customHeight="1" spans="1:10">
      <c r="A15" s="250" t="s">
        <v>334</v>
      </c>
      <c r="B15" s="123" t="s">
        <v>355</v>
      </c>
      <c r="C15" s="123" t="s">
        <v>393</v>
      </c>
      <c r="D15" s="123" t="s">
        <v>394</v>
      </c>
      <c r="E15" s="120" t="s">
        <v>395</v>
      </c>
      <c r="F15" s="123" t="s">
        <v>373</v>
      </c>
      <c r="G15" s="120" t="s">
        <v>391</v>
      </c>
      <c r="H15" s="123" t="s">
        <v>375</v>
      </c>
      <c r="I15" s="123" t="s">
        <v>361</v>
      </c>
      <c r="J15" s="120" t="s">
        <v>396</v>
      </c>
    </row>
    <row r="16" ht="18.75" customHeight="1" spans="1:10">
      <c r="A16" s="250" t="s">
        <v>330</v>
      </c>
      <c r="B16" s="123" t="s">
        <v>397</v>
      </c>
      <c r="C16" s="123" t="s">
        <v>356</v>
      </c>
      <c r="D16" s="123" t="s">
        <v>357</v>
      </c>
      <c r="E16" s="120" t="s">
        <v>398</v>
      </c>
      <c r="F16" s="123" t="s">
        <v>359</v>
      </c>
      <c r="G16" s="120" t="s">
        <v>399</v>
      </c>
      <c r="H16" s="123" t="s">
        <v>400</v>
      </c>
      <c r="I16" s="123" t="s">
        <v>361</v>
      </c>
      <c r="J16" s="120" t="s">
        <v>401</v>
      </c>
    </row>
    <row r="17" ht="18.75" customHeight="1" spans="1:10">
      <c r="A17" s="250" t="s">
        <v>330</v>
      </c>
      <c r="B17" s="123" t="s">
        <v>397</v>
      </c>
      <c r="C17" s="123" t="s">
        <v>356</v>
      </c>
      <c r="D17" s="123" t="s">
        <v>357</v>
      </c>
      <c r="E17" s="120" t="s">
        <v>402</v>
      </c>
      <c r="F17" s="123" t="s">
        <v>359</v>
      </c>
      <c r="G17" s="120" t="s">
        <v>364</v>
      </c>
      <c r="H17" s="123" t="s">
        <v>400</v>
      </c>
      <c r="I17" s="123" t="s">
        <v>361</v>
      </c>
      <c r="J17" s="120" t="s">
        <v>403</v>
      </c>
    </row>
    <row r="18" ht="18.75" customHeight="1" spans="1:10">
      <c r="A18" s="250" t="s">
        <v>330</v>
      </c>
      <c r="B18" s="123" t="s">
        <v>397</v>
      </c>
      <c r="C18" s="123" t="s">
        <v>356</v>
      </c>
      <c r="D18" s="123" t="s">
        <v>371</v>
      </c>
      <c r="E18" s="120" t="s">
        <v>404</v>
      </c>
      <c r="F18" s="123" t="s">
        <v>373</v>
      </c>
      <c r="G18" s="120" t="s">
        <v>391</v>
      </c>
      <c r="H18" s="123" t="s">
        <v>375</v>
      </c>
      <c r="I18" s="123" t="s">
        <v>361</v>
      </c>
      <c r="J18" s="120" t="s">
        <v>405</v>
      </c>
    </row>
    <row r="19" ht="18.75" customHeight="1" spans="1:10">
      <c r="A19" s="250" t="s">
        <v>330</v>
      </c>
      <c r="B19" s="123" t="s">
        <v>397</v>
      </c>
      <c r="C19" s="123" t="s">
        <v>356</v>
      </c>
      <c r="D19" s="123" t="s">
        <v>377</v>
      </c>
      <c r="E19" s="120" t="s">
        <v>406</v>
      </c>
      <c r="F19" s="123" t="s">
        <v>359</v>
      </c>
      <c r="G19" s="120" t="s">
        <v>379</v>
      </c>
      <c r="H19" s="123" t="s">
        <v>375</v>
      </c>
      <c r="I19" s="123" t="s">
        <v>361</v>
      </c>
      <c r="J19" s="120" t="s">
        <v>407</v>
      </c>
    </row>
    <row r="20" ht="18.75" customHeight="1" spans="1:10">
      <c r="A20" s="250" t="s">
        <v>330</v>
      </c>
      <c r="B20" s="123" t="s">
        <v>397</v>
      </c>
      <c r="C20" s="123" t="s">
        <v>356</v>
      </c>
      <c r="D20" s="123" t="s">
        <v>382</v>
      </c>
      <c r="E20" s="120" t="s">
        <v>383</v>
      </c>
      <c r="F20" s="123" t="s">
        <v>384</v>
      </c>
      <c r="G20" s="120" t="s">
        <v>408</v>
      </c>
      <c r="H20" s="123" t="s">
        <v>386</v>
      </c>
      <c r="I20" s="123" t="s">
        <v>361</v>
      </c>
      <c r="J20" s="120" t="s">
        <v>409</v>
      </c>
    </row>
    <row r="21" ht="18.75" customHeight="1" spans="1:10">
      <c r="A21" s="250" t="s">
        <v>330</v>
      </c>
      <c r="B21" s="123" t="s">
        <v>397</v>
      </c>
      <c r="C21" s="123" t="s">
        <v>388</v>
      </c>
      <c r="D21" s="123" t="s">
        <v>389</v>
      </c>
      <c r="E21" s="120" t="s">
        <v>410</v>
      </c>
      <c r="F21" s="123" t="s">
        <v>384</v>
      </c>
      <c r="G21" s="120" t="s">
        <v>411</v>
      </c>
      <c r="H21" s="123" t="s">
        <v>375</v>
      </c>
      <c r="I21" s="123" t="s">
        <v>380</v>
      </c>
      <c r="J21" s="120" t="s">
        <v>412</v>
      </c>
    </row>
    <row r="22" ht="18.75" customHeight="1" spans="1:10">
      <c r="A22" s="250" t="s">
        <v>330</v>
      </c>
      <c r="B22" s="123" t="s">
        <v>397</v>
      </c>
      <c r="C22" s="123" t="s">
        <v>393</v>
      </c>
      <c r="D22" s="123" t="s">
        <v>394</v>
      </c>
      <c r="E22" s="120" t="s">
        <v>413</v>
      </c>
      <c r="F22" s="123" t="s">
        <v>373</v>
      </c>
      <c r="G22" s="120" t="s">
        <v>391</v>
      </c>
      <c r="H22" s="123" t="s">
        <v>375</v>
      </c>
      <c r="I22" s="123" t="s">
        <v>361</v>
      </c>
      <c r="J22" s="120" t="s">
        <v>414</v>
      </c>
    </row>
    <row r="23" ht="18.75" customHeight="1" spans="1:10">
      <c r="A23" s="250" t="s">
        <v>342</v>
      </c>
      <c r="B23" s="123" t="s">
        <v>415</v>
      </c>
      <c r="C23" s="123" t="s">
        <v>356</v>
      </c>
      <c r="D23" s="123" t="s">
        <v>371</v>
      </c>
      <c r="E23" s="120" t="s">
        <v>416</v>
      </c>
      <c r="F23" s="123" t="s">
        <v>373</v>
      </c>
      <c r="G23" s="120" t="s">
        <v>391</v>
      </c>
      <c r="H23" s="123" t="s">
        <v>375</v>
      </c>
      <c r="I23" s="123" t="s">
        <v>361</v>
      </c>
      <c r="J23" s="120" t="s">
        <v>417</v>
      </c>
    </row>
    <row r="24" ht="18.75" customHeight="1" spans="1:10">
      <c r="A24" s="250" t="s">
        <v>342</v>
      </c>
      <c r="B24" s="123" t="s">
        <v>415</v>
      </c>
      <c r="C24" s="123" t="s">
        <v>356</v>
      </c>
      <c r="D24" s="123" t="s">
        <v>377</v>
      </c>
      <c r="E24" s="120" t="s">
        <v>418</v>
      </c>
      <c r="F24" s="123" t="s">
        <v>373</v>
      </c>
      <c r="G24" s="120" t="s">
        <v>391</v>
      </c>
      <c r="H24" s="123" t="s">
        <v>375</v>
      </c>
      <c r="I24" s="123" t="s">
        <v>361</v>
      </c>
      <c r="J24" s="120" t="s">
        <v>419</v>
      </c>
    </row>
    <row r="25" ht="18.75" customHeight="1" spans="1:10">
      <c r="A25" s="250" t="s">
        <v>342</v>
      </c>
      <c r="B25" s="123" t="s">
        <v>415</v>
      </c>
      <c r="C25" s="123" t="s">
        <v>356</v>
      </c>
      <c r="D25" s="123" t="s">
        <v>382</v>
      </c>
      <c r="E25" s="120" t="s">
        <v>383</v>
      </c>
      <c r="F25" s="123" t="s">
        <v>384</v>
      </c>
      <c r="G25" s="120" t="s">
        <v>420</v>
      </c>
      <c r="H25" s="123" t="s">
        <v>386</v>
      </c>
      <c r="I25" s="123" t="s">
        <v>361</v>
      </c>
      <c r="J25" s="120" t="s">
        <v>421</v>
      </c>
    </row>
    <row r="26" ht="18.75" customHeight="1" spans="1:10">
      <c r="A26" s="250" t="s">
        <v>342</v>
      </c>
      <c r="B26" s="123" t="s">
        <v>415</v>
      </c>
      <c r="C26" s="123" t="s">
        <v>388</v>
      </c>
      <c r="D26" s="123" t="s">
        <v>389</v>
      </c>
      <c r="E26" s="120" t="s">
        <v>422</v>
      </c>
      <c r="F26" s="123" t="s">
        <v>359</v>
      </c>
      <c r="G26" s="120" t="s">
        <v>423</v>
      </c>
      <c r="H26" s="123"/>
      <c r="I26" s="123" t="s">
        <v>380</v>
      </c>
      <c r="J26" s="120" t="s">
        <v>424</v>
      </c>
    </row>
    <row r="27" ht="18.75" customHeight="1" spans="1:10">
      <c r="A27" s="250" t="s">
        <v>342</v>
      </c>
      <c r="B27" s="123" t="s">
        <v>415</v>
      </c>
      <c r="C27" s="123" t="s">
        <v>388</v>
      </c>
      <c r="D27" s="123" t="s">
        <v>425</v>
      </c>
      <c r="E27" s="120" t="s">
        <v>426</v>
      </c>
      <c r="F27" s="123" t="s">
        <v>373</v>
      </c>
      <c r="G27" s="120" t="s">
        <v>208</v>
      </c>
      <c r="H27" s="123" t="s">
        <v>427</v>
      </c>
      <c r="I27" s="123" t="s">
        <v>361</v>
      </c>
      <c r="J27" s="120" t="s">
        <v>428</v>
      </c>
    </row>
    <row r="28" ht="18.75" customHeight="1" spans="1:10">
      <c r="A28" s="250" t="s">
        <v>342</v>
      </c>
      <c r="B28" s="123" t="s">
        <v>415</v>
      </c>
      <c r="C28" s="123" t="s">
        <v>393</v>
      </c>
      <c r="D28" s="123" t="s">
        <v>394</v>
      </c>
      <c r="E28" s="120" t="s">
        <v>394</v>
      </c>
      <c r="F28" s="123" t="s">
        <v>373</v>
      </c>
      <c r="G28" s="120" t="s">
        <v>391</v>
      </c>
      <c r="H28" s="123" t="s">
        <v>375</v>
      </c>
      <c r="I28" s="123" t="s">
        <v>361</v>
      </c>
      <c r="J28" s="120" t="s">
        <v>429</v>
      </c>
    </row>
    <row r="29" ht="18.75" customHeight="1" spans="1:10">
      <c r="A29" s="250" t="s">
        <v>324</v>
      </c>
      <c r="B29" s="123" t="s">
        <v>430</v>
      </c>
      <c r="C29" s="123" t="s">
        <v>356</v>
      </c>
      <c r="D29" s="123" t="s">
        <v>357</v>
      </c>
      <c r="E29" s="120" t="s">
        <v>431</v>
      </c>
      <c r="F29" s="123" t="s">
        <v>359</v>
      </c>
      <c r="G29" s="120" t="s">
        <v>432</v>
      </c>
      <c r="H29" s="123" t="s">
        <v>360</v>
      </c>
      <c r="I29" s="123" t="s">
        <v>361</v>
      </c>
      <c r="J29" s="120" t="s">
        <v>433</v>
      </c>
    </row>
    <row r="30" ht="18.75" customHeight="1" spans="1:10">
      <c r="A30" s="250" t="s">
        <v>324</v>
      </c>
      <c r="B30" s="123" t="s">
        <v>430</v>
      </c>
      <c r="C30" s="123" t="s">
        <v>356</v>
      </c>
      <c r="D30" s="123" t="s">
        <v>357</v>
      </c>
      <c r="E30" s="120" t="s">
        <v>434</v>
      </c>
      <c r="F30" s="123" t="s">
        <v>359</v>
      </c>
      <c r="G30" s="120" t="s">
        <v>364</v>
      </c>
      <c r="H30" s="123" t="s">
        <v>365</v>
      </c>
      <c r="I30" s="123" t="s">
        <v>361</v>
      </c>
      <c r="J30" s="120" t="s">
        <v>435</v>
      </c>
    </row>
    <row r="31" ht="18.75" customHeight="1" spans="1:10">
      <c r="A31" s="250" t="s">
        <v>324</v>
      </c>
      <c r="B31" s="123" t="s">
        <v>430</v>
      </c>
      <c r="C31" s="123" t="s">
        <v>356</v>
      </c>
      <c r="D31" s="123" t="s">
        <v>357</v>
      </c>
      <c r="E31" s="120" t="s">
        <v>436</v>
      </c>
      <c r="F31" s="123" t="s">
        <v>359</v>
      </c>
      <c r="G31" s="120" t="s">
        <v>437</v>
      </c>
      <c r="H31" s="123" t="s">
        <v>369</v>
      </c>
      <c r="I31" s="123" t="s">
        <v>361</v>
      </c>
      <c r="J31" s="120" t="s">
        <v>438</v>
      </c>
    </row>
    <row r="32" ht="18.75" customHeight="1" spans="1:10">
      <c r="A32" s="250" t="s">
        <v>324</v>
      </c>
      <c r="B32" s="123" t="s">
        <v>430</v>
      </c>
      <c r="C32" s="123" t="s">
        <v>356</v>
      </c>
      <c r="D32" s="123" t="s">
        <v>371</v>
      </c>
      <c r="E32" s="120" t="s">
        <v>372</v>
      </c>
      <c r="F32" s="123" t="s">
        <v>373</v>
      </c>
      <c r="G32" s="120" t="s">
        <v>374</v>
      </c>
      <c r="H32" s="123" t="s">
        <v>375</v>
      </c>
      <c r="I32" s="123" t="s">
        <v>361</v>
      </c>
      <c r="J32" s="120" t="s">
        <v>376</v>
      </c>
    </row>
    <row r="33" ht="18.75" customHeight="1" spans="1:10">
      <c r="A33" s="250" t="s">
        <v>324</v>
      </c>
      <c r="B33" s="123" t="s">
        <v>430</v>
      </c>
      <c r="C33" s="123" t="s">
        <v>356</v>
      </c>
      <c r="D33" s="123" t="s">
        <v>377</v>
      </c>
      <c r="E33" s="120" t="s">
        <v>439</v>
      </c>
      <c r="F33" s="123" t="s">
        <v>359</v>
      </c>
      <c r="G33" s="120" t="s">
        <v>379</v>
      </c>
      <c r="H33" s="123" t="s">
        <v>375</v>
      </c>
      <c r="I33" s="123" t="s">
        <v>380</v>
      </c>
      <c r="J33" s="120" t="s">
        <v>440</v>
      </c>
    </row>
    <row r="34" ht="18.75" customHeight="1" spans="1:10">
      <c r="A34" s="250" t="s">
        <v>324</v>
      </c>
      <c r="B34" s="123" t="s">
        <v>430</v>
      </c>
      <c r="C34" s="123" t="s">
        <v>356</v>
      </c>
      <c r="D34" s="123" t="s">
        <v>382</v>
      </c>
      <c r="E34" s="120" t="s">
        <v>383</v>
      </c>
      <c r="F34" s="123" t="s">
        <v>384</v>
      </c>
      <c r="G34" s="120" t="s">
        <v>441</v>
      </c>
      <c r="H34" s="123" t="s">
        <v>386</v>
      </c>
      <c r="I34" s="123" t="s">
        <v>361</v>
      </c>
      <c r="J34" s="120" t="s">
        <v>442</v>
      </c>
    </row>
    <row r="35" ht="18.75" customHeight="1" spans="1:10">
      <c r="A35" s="250" t="s">
        <v>324</v>
      </c>
      <c r="B35" s="123" t="s">
        <v>430</v>
      </c>
      <c r="C35" s="123" t="s">
        <v>388</v>
      </c>
      <c r="D35" s="123" t="s">
        <v>389</v>
      </c>
      <c r="E35" s="120" t="s">
        <v>443</v>
      </c>
      <c r="F35" s="123" t="s">
        <v>359</v>
      </c>
      <c r="G35" s="120" t="s">
        <v>391</v>
      </c>
      <c r="H35" s="123" t="s">
        <v>375</v>
      </c>
      <c r="I35" s="123" t="s">
        <v>380</v>
      </c>
      <c r="J35" s="120" t="s">
        <v>444</v>
      </c>
    </row>
    <row r="36" ht="18.75" customHeight="1" spans="1:10">
      <c r="A36" s="250" t="s">
        <v>324</v>
      </c>
      <c r="B36" s="123" t="s">
        <v>430</v>
      </c>
      <c r="C36" s="123" t="s">
        <v>388</v>
      </c>
      <c r="D36" s="123" t="s">
        <v>425</v>
      </c>
      <c r="E36" s="120" t="s">
        <v>426</v>
      </c>
      <c r="F36" s="123" t="s">
        <v>373</v>
      </c>
      <c r="G36" s="120" t="s">
        <v>208</v>
      </c>
      <c r="H36" s="123" t="s">
        <v>427</v>
      </c>
      <c r="I36" s="123" t="s">
        <v>361</v>
      </c>
      <c r="J36" s="120" t="s">
        <v>426</v>
      </c>
    </row>
    <row r="37" ht="18.75" customHeight="1" spans="1:10">
      <c r="A37" s="250" t="s">
        <v>324</v>
      </c>
      <c r="B37" s="123" t="s">
        <v>430</v>
      </c>
      <c r="C37" s="123" t="s">
        <v>393</v>
      </c>
      <c r="D37" s="123" t="s">
        <v>394</v>
      </c>
      <c r="E37" s="120" t="s">
        <v>445</v>
      </c>
      <c r="F37" s="123" t="s">
        <v>359</v>
      </c>
      <c r="G37" s="120" t="s">
        <v>446</v>
      </c>
      <c r="H37" s="123" t="s">
        <v>375</v>
      </c>
      <c r="I37" s="123" t="s">
        <v>361</v>
      </c>
      <c r="J37" s="120" t="s">
        <v>447</v>
      </c>
    </row>
    <row r="38" ht="18.75" customHeight="1" spans="1:10">
      <c r="A38" s="250" t="s">
        <v>327</v>
      </c>
      <c r="B38" s="123" t="s">
        <v>448</v>
      </c>
      <c r="C38" s="123" t="s">
        <v>356</v>
      </c>
      <c r="D38" s="123" t="s">
        <v>357</v>
      </c>
      <c r="E38" s="120" t="s">
        <v>449</v>
      </c>
      <c r="F38" s="123" t="s">
        <v>359</v>
      </c>
      <c r="G38" s="120" t="s">
        <v>432</v>
      </c>
      <c r="H38" s="123" t="s">
        <v>365</v>
      </c>
      <c r="I38" s="123" t="s">
        <v>361</v>
      </c>
      <c r="J38" s="120" t="s">
        <v>450</v>
      </c>
    </row>
    <row r="39" ht="18.75" customHeight="1" spans="1:10">
      <c r="A39" s="250" t="s">
        <v>327</v>
      </c>
      <c r="B39" s="123" t="s">
        <v>448</v>
      </c>
      <c r="C39" s="123" t="s">
        <v>356</v>
      </c>
      <c r="D39" s="123" t="s">
        <v>371</v>
      </c>
      <c r="E39" s="120" t="s">
        <v>451</v>
      </c>
      <c r="F39" s="123" t="s">
        <v>359</v>
      </c>
      <c r="G39" s="120" t="s">
        <v>452</v>
      </c>
      <c r="H39" s="123"/>
      <c r="I39" s="123" t="s">
        <v>380</v>
      </c>
      <c r="J39" s="120" t="s">
        <v>453</v>
      </c>
    </row>
    <row r="40" ht="18.75" customHeight="1" spans="1:10">
      <c r="A40" s="250" t="s">
        <v>327</v>
      </c>
      <c r="B40" s="123" t="s">
        <v>448</v>
      </c>
      <c r="C40" s="123" t="s">
        <v>356</v>
      </c>
      <c r="D40" s="123" t="s">
        <v>377</v>
      </c>
      <c r="E40" s="120" t="s">
        <v>454</v>
      </c>
      <c r="F40" s="123" t="s">
        <v>359</v>
      </c>
      <c r="G40" s="120" t="s">
        <v>379</v>
      </c>
      <c r="H40" s="123" t="s">
        <v>375</v>
      </c>
      <c r="I40" s="123" t="s">
        <v>380</v>
      </c>
      <c r="J40" s="120" t="s">
        <v>455</v>
      </c>
    </row>
    <row r="41" ht="18.75" customHeight="1" spans="1:10">
      <c r="A41" s="250" t="s">
        <v>327</v>
      </c>
      <c r="B41" s="123" t="s">
        <v>448</v>
      </c>
      <c r="C41" s="123" t="s">
        <v>356</v>
      </c>
      <c r="D41" s="123" t="s">
        <v>382</v>
      </c>
      <c r="E41" s="120" t="s">
        <v>383</v>
      </c>
      <c r="F41" s="123" t="s">
        <v>384</v>
      </c>
      <c r="G41" s="120" t="s">
        <v>456</v>
      </c>
      <c r="H41" s="123" t="s">
        <v>386</v>
      </c>
      <c r="I41" s="123" t="s">
        <v>361</v>
      </c>
      <c r="J41" s="120" t="s">
        <v>457</v>
      </c>
    </row>
    <row r="42" ht="18.75" customHeight="1" spans="1:10">
      <c r="A42" s="250" t="s">
        <v>327</v>
      </c>
      <c r="B42" s="123" t="s">
        <v>448</v>
      </c>
      <c r="C42" s="123" t="s">
        <v>388</v>
      </c>
      <c r="D42" s="123" t="s">
        <v>389</v>
      </c>
      <c r="E42" s="120" t="s">
        <v>458</v>
      </c>
      <c r="F42" s="123" t="s">
        <v>359</v>
      </c>
      <c r="G42" s="120" t="s">
        <v>391</v>
      </c>
      <c r="H42" s="123" t="s">
        <v>375</v>
      </c>
      <c r="I42" s="123" t="s">
        <v>380</v>
      </c>
      <c r="J42" s="120" t="s">
        <v>459</v>
      </c>
    </row>
    <row r="43" ht="18.75" customHeight="1" spans="1:10">
      <c r="A43" s="250" t="s">
        <v>327</v>
      </c>
      <c r="B43" s="123" t="s">
        <v>448</v>
      </c>
      <c r="C43" s="123" t="s">
        <v>388</v>
      </c>
      <c r="D43" s="123" t="s">
        <v>425</v>
      </c>
      <c r="E43" s="120" t="s">
        <v>426</v>
      </c>
      <c r="F43" s="123" t="s">
        <v>359</v>
      </c>
      <c r="G43" s="120" t="s">
        <v>208</v>
      </c>
      <c r="H43" s="123" t="s">
        <v>427</v>
      </c>
      <c r="I43" s="123" t="s">
        <v>380</v>
      </c>
      <c r="J43" s="120" t="s">
        <v>426</v>
      </c>
    </row>
    <row r="44" ht="18.75" customHeight="1" spans="1:10">
      <c r="A44" s="250" t="s">
        <v>327</v>
      </c>
      <c r="B44" s="123" t="s">
        <v>448</v>
      </c>
      <c r="C44" s="123" t="s">
        <v>393</v>
      </c>
      <c r="D44" s="123" t="s">
        <v>394</v>
      </c>
      <c r="E44" s="120" t="s">
        <v>394</v>
      </c>
      <c r="F44" s="123" t="s">
        <v>359</v>
      </c>
      <c r="G44" s="120" t="s">
        <v>391</v>
      </c>
      <c r="H44" s="123" t="s">
        <v>375</v>
      </c>
      <c r="I44" s="123" t="s">
        <v>361</v>
      </c>
      <c r="J44" s="120" t="s">
        <v>414</v>
      </c>
    </row>
    <row r="45" ht="18.75" customHeight="1" spans="1:10">
      <c r="A45" s="250" t="s">
        <v>340</v>
      </c>
      <c r="B45" s="123" t="s">
        <v>460</v>
      </c>
      <c r="C45" s="123" t="s">
        <v>356</v>
      </c>
      <c r="D45" s="123" t="s">
        <v>357</v>
      </c>
      <c r="E45" s="120" t="s">
        <v>461</v>
      </c>
      <c r="F45" s="123" t="s">
        <v>359</v>
      </c>
      <c r="G45" s="120" t="s">
        <v>209</v>
      </c>
      <c r="H45" s="123" t="s">
        <v>360</v>
      </c>
      <c r="I45" s="123" t="s">
        <v>361</v>
      </c>
      <c r="J45" s="120" t="s">
        <v>462</v>
      </c>
    </row>
    <row r="46" ht="18.75" customHeight="1" spans="1:10">
      <c r="A46" s="250" t="s">
        <v>340</v>
      </c>
      <c r="B46" s="123" t="s">
        <v>463</v>
      </c>
      <c r="C46" s="123" t="s">
        <v>356</v>
      </c>
      <c r="D46" s="123" t="s">
        <v>357</v>
      </c>
      <c r="E46" s="120" t="s">
        <v>464</v>
      </c>
      <c r="F46" s="123" t="s">
        <v>359</v>
      </c>
      <c r="G46" s="120" t="s">
        <v>364</v>
      </c>
      <c r="H46" s="123" t="s">
        <v>365</v>
      </c>
      <c r="I46" s="123" t="s">
        <v>361</v>
      </c>
      <c r="J46" s="120" t="s">
        <v>465</v>
      </c>
    </row>
    <row r="47" ht="18.75" customHeight="1" spans="1:10">
      <c r="A47" s="250" t="s">
        <v>340</v>
      </c>
      <c r="B47" s="123" t="s">
        <v>463</v>
      </c>
      <c r="C47" s="123" t="s">
        <v>356</v>
      </c>
      <c r="D47" s="123" t="s">
        <v>357</v>
      </c>
      <c r="E47" s="120" t="s">
        <v>466</v>
      </c>
      <c r="F47" s="123" t="s">
        <v>359</v>
      </c>
      <c r="G47" s="120" t="s">
        <v>467</v>
      </c>
      <c r="H47" s="123" t="s">
        <v>369</v>
      </c>
      <c r="I47" s="123" t="s">
        <v>361</v>
      </c>
      <c r="J47" s="120" t="s">
        <v>468</v>
      </c>
    </row>
    <row r="48" ht="18.75" customHeight="1" spans="1:10">
      <c r="A48" s="250" t="s">
        <v>340</v>
      </c>
      <c r="B48" s="123" t="s">
        <v>463</v>
      </c>
      <c r="C48" s="123" t="s">
        <v>356</v>
      </c>
      <c r="D48" s="123" t="s">
        <v>371</v>
      </c>
      <c r="E48" s="120" t="s">
        <v>372</v>
      </c>
      <c r="F48" s="123" t="s">
        <v>373</v>
      </c>
      <c r="G48" s="120" t="s">
        <v>391</v>
      </c>
      <c r="H48" s="123" t="s">
        <v>375</v>
      </c>
      <c r="I48" s="123" t="s">
        <v>361</v>
      </c>
      <c r="J48" s="120" t="s">
        <v>376</v>
      </c>
    </row>
    <row r="49" ht="18.75" customHeight="1" spans="1:10">
      <c r="A49" s="250" t="s">
        <v>340</v>
      </c>
      <c r="B49" s="123" t="s">
        <v>463</v>
      </c>
      <c r="C49" s="123" t="s">
        <v>356</v>
      </c>
      <c r="D49" s="123" t="s">
        <v>377</v>
      </c>
      <c r="E49" s="120" t="s">
        <v>469</v>
      </c>
      <c r="F49" s="123" t="s">
        <v>359</v>
      </c>
      <c r="G49" s="120" t="s">
        <v>379</v>
      </c>
      <c r="H49" s="123" t="s">
        <v>375</v>
      </c>
      <c r="I49" s="123" t="s">
        <v>361</v>
      </c>
      <c r="J49" s="120" t="s">
        <v>470</v>
      </c>
    </row>
    <row r="50" ht="18.75" customHeight="1" spans="1:10">
      <c r="A50" s="250" t="s">
        <v>340</v>
      </c>
      <c r="B50" s="123" t="s">
        <v>463</v>
      </c>
      <c r="C50" s="123" t="s">
        <v>356</v>
      </c>
      <c r="D50" s="123" t="s">
        <v>382</v>
      </c>
      <c r="E50" s="120" t="s">
        <v>383</v>
      </c>
      <c r="F50" s="123" t="s">
        <v>359</v>
      </c>
      <c r="G50" s="120" t="s">
        <v>471</v>
      </c>
      <c r="H50" s="123" t="s">
        <v>386</v>
      </c>
      <c r="I50" s="123" t="s">
        <v>361</v>
      </c>
      <c r="J50" s="120" t="s">
        <v>472</v>
      </c>
    </row>
    <row r="51" ht="18.75" customHeight="1" spans="1:10">
      <c r="A51" s="250" t="s">
        <v>340</v>
      </c>
      <c r="B51" s="123" t="s">
        <v>463</v>
      </c>
      <c r="C51" s="123" t="s">
        <v>388</v>
      </c>
      <c r="D51" s="123" t="s">
        <v>389</v>
      </c>
      <c r="E51" s="120" t="s">
        <v>390</v>
      </c>
      <c r="F51" s="123" t="s">
        <v>359</v>
      </c>
      <c r="G51" s="120" t="s">
        <v>391</v>
      </c>
      <c r="H51" s="123" t="s">
        <v>375</v>
      </c>
      <c r="I51" s="123" t="s">
        <v>380</v>
      </c>
      <c r="J51" s="120" t="s">
        <v>473</v>
      </c>
    </row>
    <row r="52" ht="18.75" customHeight="1" spans="1:10">
      <c r="A52" s="250" t="s">
        <v>340</v>
      </c>
      <c r="B52" s="123" t="s">
        <v>463</v>
      </c>
      <c r="C52" s="123" t="s">
        <v>393</v>
      </c>
      <c r="D52" s="123" t="s">
        <v>394</v>
      </c>
      <c r="E52" s="120" t="s">
        <v>395</v>
      </c>
      <c r="F52" s="123" t="s">
        <v>373</v>
      </c>
      <c r="G52" s="120" t="s">
        <v>446</v>
      </c>
      <c r="H52" s="123" t="s">
        <v>375</v>
      </c>
      <c r="I52" s="123" t="s">
        <v>361</v>
      </c>
      <c r="J52" s="120" t="s">
        <v>396</v>
      </c>
    </row>
    <row r="53" ht="18.75" customHeight="1" spans="1:10">
      <c r="A53" s="250" t="s">
        <v>338</v>
      </c>
      <c r="B53" s="123" t="s">
        <v>474</v>
      </c>
      <c r="C53" s="123" t="s">
        <v>356</v>
      </c>
      <c r="D53" s="123" t="s">
        <v>357</v>
      </c>
      <c r="E53" s="120" t="s">
        <v>475</v>
      </c>
      <c r="F53" s="123" t="s">
        <v>359</v>
      </c>
      <c r="G53" s="120" t="s">
        <v>209</v>
      </c>
      <c r="H53" s="123" t="s">
        <v>476</v>
      </c>
      <c r="I53" s="123" t="s">
        <v>361</v>
      </c>
      <c r="J53" s="120" t="s">
        <v>477</v>
      </c>
    </row>
    <row r="54" ht="18.75" customHeight="1" spans="1:10">
      <c r="A54" s="250" t="s">
        <v>338</v>
      </c>
      <c r="B54" s="123" t="s">
        <v>474</v>
      </c>
      <c r="C54" s="123" t="s">
        <v>356</v>
      </c>
      <c r="D54" s="123" t="s">
        <v>357</v>
      </c>
      <c r="E54" s="120" t="s">
        <v>478</v>
      </c>
      <c r="F54" s="123" t="s">
        <v>359</v>
      </c>
      <c r="G54" s="120" t="s">
        <v>364</v>
      </c>
      <c r="H54" s="123" t="s">
        <v>365</v>
      </c>
      <c r="I54" s="123" t="s">
        <v>361</v>
      </c>
      <c r="J54" s="120" t="s">
        <v>479</v>
      </c>
    </row>
    <row r="55" ht="18.75" customHeight="1" spans="1:10">
      <c r="A55" s="250" t="s">
        <v>338</v>
      </c>
      <c r="B55" s="123" t="s">
        <v>474</v>
      </c>
      <c r="C55" s="123" t="s">
        <v>356</v>
      </c>
      <c r="D55" s="123" t="s">
        <v>371</v>
      </c>
      <c r="E55" s="120" t="s">
        <v>480</v>
      </c>
      <c r="F55" s="123" t="s">
        <v>359</v>
      </c>
      <c r="G55" s="120" t="s">
        <v>379</v>
      </c>
      <c r="H55" s="123" t="s">
        <v>375</v>
      </c>
      <c r="I55" s="123" t="s">
        <v>361</v>
      </c>
      <c r="J55" s="120" t="s">
        <v>481</v>
      </c>
    </row>
    <row r="56" ht="18.75" customHeight="1" spans="1:10">
      <c r="A56" s="250" t="s">
        <v>338</v>
      </c>
      <c r="B56" s="123" t="s">
        <v>474</v>
      </c>
      <c r="C56" s="123" t="s">
        <v>356</v>
      </c>
      <c r="D56" s="123" t="s">
        <v>377</v>
      </c>
      <c r="E56" s="120" t="s">
        <v>482</v>
      </c>
      <c r="F56" s="123" t="s">
        <v>359</v>
      </c>
      <c r="G56" s="120" t="s">
        <v>379</v>
      </c>
      <c r="H56" s="123" t="s">
        <v>375</v>
      </c>
      <c r="I56" s="123" t="s">
        <v>380</v>
      </c>
      <c r="J56" s="120" t="s">
        <v>483</v>
      </c>
    </row>
    <row r="57" ht="18.75" customHeight="1" spans="1:10">
      <c r="A57" s="250" t="s">
        <v>338</v>
      </c>
      <c r="B57" s="123" t="s">
        <v>474</v>
      </c>
      <c r="C57" s="123" t="s">
        <v>356</v>
      </c>
      <c r="D57" s="123" t="s">
        <v>382</v>
      </c>
      <c r="E57" s="120" t="s">
        <v>383</v>
      </c>
      <c r="F57" s="123" t="s">
        <v>384</v>
      </c>
      <c r="G57" s="120" t="s">
        <v>456</v>
      </c>
      <c r="H57" s="123" t="s">
        <v>386</v>
      </c>
      <c r="I57" s="123" t="s">
        <v>361</v>
      </c>
      <c r="J57" s="120" t="s">
        <v>484</v>
      </c>
    </row>
    <row r="58" ht="18.75" customHeight="1" spans="1:10">
      <c r="A58" s="250" t="s">
        <v>338</v>
      </c>
      <c r="B58" s="123" t="s">
        <v>474</v>
      </c>
      <c r="C58" s="123" t="s">
        <v>388</v>
      </c>
      <c r="D58" s="123" t="s">
        <v>389</v>
      </c>
      <c r="E58" s="120" t="s">
        <v>485</v>
      </c>
      <c r="F58" s="123" t="s">
        <v>359</v>
      </c>
      <c r="G58" s="120" t="s">
        <v>391</v>
      </c>
      <c r="H58" s="123" t="s">
        <v>375</v>
      </c>
      <c r="I58" s="123" t="s">
        <v>380</v>
      </c>
      <c r="J58" s="120" t="s">
        <v>486</v>
      </c>
    </row>
    <row r="59" ht="18.75" customHeight="1" spans="1:10">
      <c r="A59" s="250" t="s">
        <v>338</v>
      </c>
      <c r="B59" s="123" t="s">
        <v>474</v>
      </c>
      <c r="C59" s="123" t="s">
        <v>388</v>
      </c>
      <c r="D59" s="123" t="s">
        <v>425</v>
      </c>
      <c r="E59" s="120" t="s">
        <v>426</v>
      </c>
      <c r="F59" s="123" t="s">
        <v>373</v>
      </c>
      <c r="G59" s="120" t="s">
        <v>208</v>
      </c>
      <c r="H59" s="123" t="s">
        <v>427</v>
      </c>
      <c r="I59" s="123" t="s">
        <v>361</v>
      </c>
      <c r="J59" s="120" t="s">
        <v>428</v>
      </c>
    </row>
    <row r="60" ht="18.75" customHeight="1" spans="1:10">
      <c r="A60" s="250" t="s">
        <v>338</v>
      </c>
      <c r="B60" s="123" t="s">
        <v>474</v>
      </c>
      <c r="C60" s="123" t="s">
        <v>393</v>
      </c>
      <c r="D60" s="123" t="s">
        <v>394</v>
      </c>
      <c r="E60" s="120" t="s">
        <v>395</v>
      </c>
      <c r="F60" s="123" t="s">
        <v>373</v>
      </c>
      <c r="G60" s="120" t="s">
        <v>446</v>
      </c>
      <c r="H60" s="123" t="s">
        <v>375</v>
      </c>
      <c r="I60" s="123" t="s">
        <v>361</v>
      </c>
      <c r="J60" s="120" t="s">
        <v>396</v>
      </c>
    </row>
  </sheetData>
  <mergeCells count="16">
    <mergeCell ref="A2:J2"/>
    <mergeCell ref="A3:H3"/>
    <mergeCell ref="A8:A15"/>
    <mergeCell ref="A16:A22"/>
    <mergeCell ref="A23:A28"/>
    <mergeCell ref="A29:A37"/>
    <mergeCell ref="A38:A44"/>
    <mergeCell ref="A45:A52"/>
    <mergeCell ref="A53:A60"/>
    <mergeCell ref="B8:B15"/>
    <mergeCell ref="B16:B22"/>
    <mergeCell ref="B23:B28"/>
    <mergeCell ref="B29:B37"/>
    <mergeCell ref="B38:B44"/>
    <mergeCell ref="B45:B52"/>
    <mergeCell ref="B53:B6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2025-03-14T09:48:00Z</dcterms:created>
  <dcterms:modified xsi:type="dcterms:W3CDTF">2025-03-24T02:20:10Z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FAB7C098CC954DF29C5B8619513BBFC4_13</vt:lpwstr>
  </property>
  <property fmtid="{D5CDD505-2E9C-101B-9397-08002B2CF9AE}" pid="4" name="KSOReadingLayout">
    <vt:bool>true</vt:bool>
  </property>
</Properties>
</file>