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tabRatio="751"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<sst xmlns="http://schemas.openxmlformats.org/spreadsheetml/2006/main" count="1092" uniqueCount="446">
  <si>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</si>
  <si>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</si>
  <si>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</si>
  <si>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</si>
  <si>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</si>
  <si>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</si>
  <si>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</si>
  <si>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</si>
  <si>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</si>
  <si>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</si>
  <si>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</si>
  <si>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</si>
  <si>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</si>
  <si>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</si>
  <si>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</si>
  <si>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</si>
  <si>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</si>
  <si>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</si>
  <si>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</si>
  <si>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</si>
  <si>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</si>
  <si>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</si>
  <si>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</si>
  <si>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</si>
  <si>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</si>
  <si>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</si>
  <si>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</si>
  <si>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</si>
  <si>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</si>
  <si>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</si>
  <si>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</si>
  <si>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</si>
  <si>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</si>
  <si>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</si>
  <si>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</si>
  <si>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</si>
  <si>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</si>
  <si>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</si>
  <si>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</si>
  <si>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</si>
  <si>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</si>
  <si>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</si>
  <si>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</si>
  <si>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</si>
  <si>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</si>
  <si>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</si>
  <si>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</si>
  <si>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</si>
  <si>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</si>
  <si>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</si>
  <si>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</si>
  <si>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</si>
  <si>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</si>
  <si>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</si>
  <si>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</si>
  <si>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</si>
  <si>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</si>
  <si>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</si>
  <si>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</si>
  <si>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</si>
  <si>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</si>
  <si>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</si>
  <si>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</si>
  <si>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</si>
  <si>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</si>
  <si>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</si>
  <si>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</si>
  <si>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</si>
  <si>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</si>
  <si>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</si>
  <si>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108001</t>
  </si>
  <si>
    <t>沧源佤族自治县民族宗教事务局</t>
  </si>
  <si>
    <t>预算01-3表</t>
  </si>
  <si>
    <t>科目编码</t>
  </si>
  <si>
    <t>科目名称</t>
  </si>
  <si>
    <t>财政专户管理的支出</t>
  </si>
  <si>
    <t>单位资金</t>
  </si>
  <si>
    <t>基本支出</t>
  </si>
  <si>
    <t>项目支出</t>
  </si>
  <si>
    <t>事业支出</t>
  </si>
  <si>
    <t>事业单位
经营支出</t>
  </si>
  <si>
    <t>上级补助支出</t>
  </si>
  <si>
    <t>附属单位补助支出</t>
  </si>
  <si>
    <t>其他支出</t>
  </si>
  <si>
    <t>201</t>
  </si>
  <si>
    <t>一般公共服务支出</t>
  </si>
  <si>
    <t>20123</t>
  </si>
  <si>
    <t>民族事务</t>
  </si>
  <si>
    <t>2012301</t>
  </si>
  <si>
    <t>行政运行</t>
  </si>
  <si>
    <t>2012302</t>
  </si>
  <si>
    <t>一般行政管理事务</t>
  </si>
  <si>
    <t>2012399</t>
  </si>
  <si>
    <t>其他民族事务支出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</si>
  <si>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</si>
  <si>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</si>
  <si>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</si>
  <si>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</si>
  <si>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</si>
  <si>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</si>
  <si>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</si>
  <si>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</si>
  <si>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</si>
  <si>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</si>
  <si>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</si>
  <si>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</si>
  <si>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</si>
  <si>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</si>
  <si>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</si>
  <si>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</si>
  <si>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</si>
  <si>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</si>
  <si>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</si>
  <si>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</si>
  <si>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</si>
  <si>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</si>
  <si>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</si>
  <si>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</si>
  <si>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</si>
  <si>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</si>
  <si>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</si>
  <si>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</si>
  <si>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</si>
  <si>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</si>
  <si>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</si>
  <si>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</si>
  <si>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</si>
  <si>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</si>
  <si>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</si>
  <si>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</si>
  <si>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</si>
  <si>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</si>
  <si>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</si>
  <si>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</si>
  <si>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</si>
  <si>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</si>
  <si>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</si>
  <si>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</si>
  <si>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</si>
  <si>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</si>
  <si>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</si>
  <si>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</si>
  <si>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</si>
  <si>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</si>
  <si>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</si>
  <si>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</si>
  <si>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</si>
  <si>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</si>
  <si>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</si>
  <si>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</si>
  <si>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</si>
  <si>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</si>
  <si>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</si>
  <si>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</si>
  <si>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</si>
  <si>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</si>
  <si>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</si>
  <si>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</si>
  <si>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</si>
  <si>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</si>
  <si>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</si>
  <si>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</si>
  <si>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</si>
  <si>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</si>
  <si>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</si>
  <si>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</si>
  <si>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</si>
  <si>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</si>
  <si>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</si>
  <si>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</si>
  <si>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2025年一般公共预算“三公”经费支出预算表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</si>
  <si>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</si>
  <si>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</si>
  <si>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</si>
  <si>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</si>
  <si>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</si>
  <si>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</si>
  <si>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</si>
  <si>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</si>
  <si>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</si>
  <si>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</si>
  <si>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</si>
  <si>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</si>
  <si>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</si>
  <si>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</si>
  <si>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</si>
  <si>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</si>
  <si>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</si>
  <si>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</si>
  <si>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</si>
  <si>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</si>
  <si>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</si>
  <si>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</si>
  <si>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</si>
  <si>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</si>
  <si>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</si>
  <si>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</si>
  <si>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</si>
  <si>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</si>
  <si>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</si>
  <si>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</si>
  <si>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530927210000000002584</t>
  </si>
  <si>
    <t>行政人员支出工资</t>
  </si>
  <si>
    <t>30101</t>
  </si>
  <si>
    <t>基本工资</t>
  </si>
  <si>
    <t>30102</t>
  </si>
  <si>
    <t>津贴补贴</t>
  </si>
  <si>
    <t>30103</t>
  </si>
  <si>
    <t>奖金</t>
  </si>
  <si>
    <t>530927231100001443494</t>
  </si>
  <si>
    <t>绩效考核奖励（2017年提高标准部分）</t>
  </si>
  <si>
    <t>530927210000000002585</t>
  </si>
  <si>
    <t>社会保障缴费</t>
  </si>
  <si>
    <t>30108</t>
  </si>
  <si>
    <t>机关事业单位基本养老保险缴费</t>
  </si>
  <si>
    <t>30110</t>
  </si>
  <si>
    <t>职工基本医疗保险缴费</t>
  </si>
  <si>
    <t>30112</t>
  </si>
  <si>
    <t>其他社会保障缴费</t>
  </si>
  <si>
    <t>530927210000000002586</t>
  </si>
  <si>
    <t>30113</t>
  </si>
  <si>
    <t>530927251100003784561</t>
  </si>
  <si>
    <t>编外聘用制人员支出</t>
  </si>
  <si>
    <t>30199</t>
  </si>
  <si>
    <t>其他工资福利支出</t>
  </si>
  <si>
    <t>530927210000000002591</t>
  </si>
  <si>
    <t>一般公用经费</t>
  </si>
  <si>
    <t>30201</t>
  </si>
  <si>
    <t>办公费</t>
  </si>
  <si>
    <t>530927241100002332287</t>
  </si>
  <si>
    <t>公务接待费（公用经费）</t>
  </si>
  <si>
    <t>30217</t>
  </si>
  <si>
    <t>30211</t>
  </si>
  <si>
    <t>差旅费</t>
  </si>
  <si>
    <t>30207</t>
  </si>
  <si>
    <t>邮电费</t>
  </si>
  <si>
    <t>30213</t>
  </si>
  <si>
    <t>维修（护）费</t>
  </si>
  <si>
    <t>530927221100000270865</t>
  </si>
  <si>
    <t>工会经费</t>
  </si>
  <si>
    <t>30228</t>
  </si>
  <si>
    <t>530927210000000002589</t>
  </si>
  <si>
    <t>公务用车运行维护费</t>
  </si>
  <si>
    <t>30231</t>
  </si>
  <si>
    <t>530927210000000002590</t>
  </si>
  <si>
    <t>公务交通补贴</t>
  </si>
  <si>
    <t>30239</t>
  </si>
  <si>
    <t>其他交通费用</t>
  </si>
  <si>
    <t>530927210000000002587</t>
  </si>
  <si>
    <t>离退休费</t>
  </si>
  <si>
    <t>30302</t>
  </si>
  <si>
    <t>退休费</t>
  </si>
  <si>
    <t>530927241100002332296</t>
  </si>
  <si>
    <t>其他财政补助人员生活补助</t>
  </si>
  <si>
    <t>30305</t>
  </si>
  <si>
    <t>生活补助</t>
  </si>
  <si>
    <t>预算05-1表</t>
  </si>
  <si>
    <t>项目分类</t>
  </si>
  <si>
    <t>项目单位</t>
  </si>
  <si>
    <t>经济科目编码</t>
  </si>
  <si>
    <t>经济科目名称</t>
  </si>
  <si>
    <t>本年拨款</t>
  </si>
  <si>
    <t>其中：本次下达</t>
  </si>
  <si>
    <t>2025年残疾人保障金经费</t>
  </si>
  <si>
    <t>专项业务类</t>
  </si>
  <si>
    <t>530927251100003852001</t>
  </si>
  <si>
    <t>30299</t>
  </si>
  <si>
    <t>其他商品和服务支出</t>
  </si>
  <si>
    <t>民族事务—民族工作经费</t>
  </si>
  <si>
    <t>530927200000000000514</t>
  </si>
  <si>
    <t>民族团结进步示范县创建工作项目经费</t>
  </si>
  <si>
    <t>530927241100002339633</t>
  </si>
  <si>
    <t>其他宗教事务经费</t>
  </si>
  <si>
    <t>530927200000000000078</t>
  </si>
  <si>
    <t>三个协会办公经费</t>
  </si>
  <si>
    <t>530927200000000000513</t>
  </si>
  <si>
    <t>现代化边境幸福村工作经费</t>
  </si>
  <si>
    <t>事业发展类</t>
  </si>
  <si>
    <t>530927231100001710204</t>
  </si>
  <si>
    <t>预算05-2表</t>
  </si>
  <si>
    <t>单位名称、项目名称</t>
  </si>
  <si>
    <t>项目年度绩效目标</t>
  </si>
  <si>
    <t>一级指标</t>
  </si>
  <si>
    <t>二级指标</t>
  </si>
  <si>
    <t>三级指标</t>
  </si>
  <si>
    <t>指标性质</t>
  </si>
  <si>
    <t>指标值</t>
  </si>
  <si>
    <t>度量单位</t>
  </si>
  <si>
    <t>指标属性</t>
  </si>
  <si>
    <t>指标内容</t>
  </si>
  <si>
    <t>紧紧围绕“中华民族一家亲，同心共筑中国梦”的总目标，持续巩固提升全国民族团结进步示范县创建成果，深入实施各族群众互嵌式、各族青少年交流、旅游促进各民族交往“三项计划”，以民族节庆为载体，搭建各民族沟通交流的友谊桥梁。至2025年末，基本完成民族团结进步示范县创建工作项目。</t>
  </si>
  <si>
    <t>产出指标</t>
  </si>
  <si>
    <t>数量指标</t>
  </si>
  <si>
    <t>创建示范单位数</t>
  </si>
  <si>
    <t>&gt;=</t>
  </si>
  <si>
    <t>30</t>
  </si>
  <si>
    <t>个</t>
  </si>
  <si>
    <t>定量指标</t>
  </si>
  <si>
    <t>反映完成创建民族固结县创建工作项目情况</t>
  </si>
  <si>
    <t>时效指标</t>
  </si>
  <si>
    <t>示范单位创建完成时限</t>
  </si>
  <si>
    <t>2025年12月31日</t>
  </si>
  <si>
    <t>年-月-日</t>
  </si>
  <si>
    <t>反映完成示范单位创建完成时间情况</t>
  </si>
  <si>
    <t>成本指标</t>
  </si>
  <si>
    <t>经济成本指标</t>
  </si>
  <si>
    <t>=</t>
  </si>
  <si>
    <t>0.5</t>
  </si>
  <si>
    <t>万元</t>
  </si>
  <si>
    <t>反映完成创建民族团结进步示范县所需要的经费情况</t>
  </si>
  <si>
    <t>效益指标</t>
  </si>
  <si>
    <t>社会效益</t>
  </si>
  <si>
    <t>民族团结进步创建率</t>
  </si>
  <si>
    <t>&lt;=</t>
  </si>
  <si>
    <t>98</t>
  </si>
  <si>
    <t>%</t>
  </si>
  <si>
    <t>满意度指标</t>
  </si>
  <si>
    <t>服务对象满意度</t>
  </si>
  <si>
    <t>受益社会群众满意度</t>
  </si>
  <si>
    <t>100</t>
  </si>
  <si>
    <t>受益群众满意度</t>
  </si>
  <si>
    <t>突出抓好佛教，基督教，伊斯兰教三个协会的民族宗教理论、民族宗教政策宣传，提高他们的法律意识和爱国爱教意识。对全县宗教场所进行全面排查，规范宗教活动秩序，确保宗教活动在法律法规和政策允许的范围内进行；持续常态化开展宗教专项整治和系统治理。持续开展“五进宗教活动场所”。坚持一周一分析、一月一排查、一事一化解，把问题解决在基层、化解在萌芽状态。2025年末完成三个宗教协会场所民族宗教理论、民族宗教政策宣传。宗教协会场所教职人员的法律意识和爱国爱教意识法律意识和爱国爱教意识得到进一步加强。</t>
  </si>
  <si>
    <t>宗教团体数量</t>
  </si>
  <si>
    <t>完成各乡镇民族宗教矛盾纠纷的分析研判工作。</t>
  </si>
  <si>
    <t>完成时间</t>
  </si>
  <si>
    <t>2025年12月</t>
  </si>
  <si>
    <t>民族宗教矛盾纠纷完成率。</t>
  </si>
  <si>
    <t>反映完成三个协会政策，法律法规相关工作情况</t>
  </si>
  <si>
    <t>宗教和顺率</t>
  </si>
  <si>
    <t>99</t>
  </si>
  <si>
    <t>反映解决宗教矛盾纠纷实效率情况</t>
  </si>
  <si>
    <t>可持续影响</t>
  </si>
  <si>
    <t>可持续影响时间</t>
  </si>
  <si>
    <t>1年</t>
  </si>
  <si>
    <t>年</t>
  </si>
  <si>
    <t>持续时间</t>
  </si>
  <si>
    <t>完成协会目标任务</t>
  </si>
  <si>
    <t>100%</t>
  </si>
  <si>
    <t>受益信教群众满意度。</t>
  </si>
  <si>
    <t>2025年残疾人保障金和残疾人就业保障金</t>
  </si>
  <si>
    <t>质量指标</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</si>
  <si>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</si>
  <si>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</si>
  <si>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</si>
  <si>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</si>
  <si>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</si>
  <si>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</si>
  <si>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生活状况改善</t>
  </si>
  <si>
    <t>反映救助促进受助对象生活状况的改善情况。</t>
  </si>
  <si>
    <t>救助对象满意度</t>
  </si>
  <si>
    <t>反映获救助对象的满意程度。
救助对象满意度=调查中满意和较满意的获救助人员数/调查总人数*100%</t>
  </si>
  <si>
    <t>2025年通过开展民族宗教理论、民族宗教政策宣传，对全县宗教场所进行全面排查，规范宗教活动秩序，确保宗教活动在法律法规和政策允许的范围内进行，开展“五进宗教活动场所”投入经费3万元。到2025年底；全县宗教场所族宗教理论、民族宗教政策基本深入人心，全县宗教场所基本规范，宗教活动在法律法规和政策允许的范围内有序开展，受益群众100%满意。</t>
  </si>
  <si>
    <t>培训参加人次</t>
  </si>
  <si>
    <t>200</t>
  </si>
  <si>
    <t>人次</t>
  </si>
  <si>
    <t>反映完成全县民族宗教政策法规宣传和宗教调研情况</t>
  </si>
  <si>
    <t>计划完成时间</t>
  </si>
  <si>
    <t>反映完成2025年全县民族宗教政策法规宣传和宗教调研所需经费情况</t>
  </si>
  <si>
    <t>宣传活动参与人次</t>
  </si>
  <si>
    <t>完成全县宗教事务工作任务</t>
  </si>
  <si>
    <t>反映完成全县民族宗教政策法规宣传和宗教调研，受益群众满意度情况</t>
  </si>
  <si>
    <t>指导各种少数民族的节日活动。保障少数民族平等权利，依法协调各民族间的关系，促进各民族间的平等团结、互助合作，维护民族团结、社会稳定。到2025年末全县民族事务工作得到进一步提升。</t>
  </si>
  <si>
    <t>维护覆盖率</t>
  </si>
  <si>
    <t>反映维护民族团结、社会稳定完成率情况</t>
  </si>
  <si>
    <t>反映完成2025年民族事务相关工作需要的经费情况</t>
  </si>
  <si>
    <t>宣传内容知晓率</t>
  </si>
  <si>
    <t>反映完成民族工作宣传内容知晓率情况</t>
  </si>
  <si>
    <t>2025年1年</t>
  </si>
  <si>
    <t>反映完成该项工作可持续影响时间情况</t>
  </si>
  <si>
    <t>完成民族传统节日活动满意率</t>
  </si>
  <si>
    <t>反映完成该项目工作受益群众满意度情况</t>
  </si>
  <si>
    <t>对我县5个边境乡镇22个沿边行政村实施现代化边境小康村建设项目进行管理。通过项目实施，使项目点基本实现经济发展、社会事业、基础设施、基层治理体系和治理能力、边境防控、边民思想观念的现代化，边民富、边疆美、边防固的良好局面不断巩固。到2025年完成部分边境小康村建设。</t>
  </si>
  <si>
    <t>跟踪完成各边境乡镇项目的实施建设</t>
  </si>
  <si>
    <t>23</t>
  </si>
  <si>
    <t>反映完成各边境乡镇项目的实施建设情况</t>
  </si>
  <si>
    <t>各边境乡镇项目完成率</t>
  </si>
  <si>
    <t>反映各边境乡镇项目完成率情况</t>
  </si>
  <si>
    <t>完成工程时限</t>
  </si>
  <si>
    <t>反映完成工程实际效率情况</t>
  </si>
  <si>
    <t>反映2025年完成边境小康村建设工作所需要经费情况</t>
  </si>
  <si>
    <t>生态效益</t>
  </si>
  <si>
    <t>项目实施对当地生态环境改善有直接或间接影响率</t>
  </si>
  <si>
    <t>反映项目实施对当地生态环境改善有直接效果情况</t>
  </si>
  <si>
    <t>群众受益人口满意度</t>
  </si>
  <si>
    <t>反映受益群众满意度为情况</t>
  </si>
  <si>
    <t>预算06表</t>
  </si>
  <si>
    <t>2025年部门政府性基金预算支出预算表</t>
  </si>
  <si>
    <t>政府性基金预算支出</t>
  </si>
  <si>
    <t>说明：2025年本部门无政府性基金相关预算数据，故公开表为空表。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</si>
  <si>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</si>
  <si>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</si>
  <si>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</si>
  <si>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</si>
  <si>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</si>
  <si>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</si>
  <si>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</si>
  <si>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</si>
  <si>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</si>
  <si>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</si>
  <si>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公务用车车辆购油</t>
  </si>
  <si>
    <t>车辆加油、添加燃料服务</t>
  </si>
  <si>
    <t>元</t>
  </si>
  <si>
    <t>公务用车车辆维修费</t>
  </si>
  <si>
    <t>车辆维修和保养服务</t>
  </si>
  <si>
    <t>公务用车车辆保险</t>
  </si>
  <si>
    <t>机动车保险服务</t>
  </si>
  <si>
    <t>预算08表</t>
  </si>
  <si>
    <t>2025年部门政府购买服务预算表</t>
  </si>
  <si>
    <t>政府购买服务项目</t>
  </si>
  <si>
    <t>政府购买服务目录</t>
  </si>
  <si>
    <t>单位自筹</t>
  </si>
  <si>
    <t>说明：2025年本部门无政府购买服务相关预算数据，故公开表为空表。</t>
  </si>
  <si>
    <t>预算09-1表</t>
  </si>
  <si>
    <t>2025年县对下转移支付预算表</t>
  </si>
  <si>
    <t>单位名称（项目）</t>
  </si>
  <si>
    <t>政府性基金</t>
  </si>
  <si>
    <t>－</t>
  </si>
  <si>
    <t>说明：2025年本部门无县对下转移支付相关预算数据，故公开表为空表。</t>
  </si>
  <si>
    <t>预算09-2表</t>
  </si>
  <si>
    <t>2025年县对下转移支付绩效目标表</t>
  </si>
  <si>
    <t>说明：2025年本部门无县对下转移支付绩效相关预算数据，故公开表为空表。</t>
  </si>
  <si>
    <t>预算10表</t>
  </si>
  <si>
    <t>2025年新增资产配置表</t>
  </si>
  <si>
    <t>单位名称：</t>
  </si>
  <si>
    <t>资产类别</t>
  </si>
  <si>
    <t>资产分类代码.名称</t>
  </si>
  <si>
    <t>资产名称</t>
  </si>
  <si>
    <t>计量单位</t>
  </si>
  <si>
    <t>财政部门批复数（元）</t>
  </si>
  <si>
    <t>单价</t>
  </si>
  <si>
    <t>金额</t>
  </si>
  <si>
    <t>4</t>
  </si>
  <si>
    <t>8</t>
  </si>
  <si>
    <t>说明：2025年本部门无新增资产配置相关预算数据，故公开表为空表。</t>
  </si>
  <si>
    <t>预算11表</t>
  </si>
  <si>
    <t>2025年转移支付补助项目支出预算表</t>
  </si>
  <si>
    <t>上级补助</t>
  </si>
  <si>
    <t>说明：2025年本部门无转移支付补助项目支出相关预算数据，故公开表为空表。</t>
  </si>
  <si>
    <t>预算12表</t>
  </si>
  <si>
    <t>2025年部门项目支出中期规划预算表</t>
  </si>
  <si>
    <t>项目级次</t>
  </si>
  <si>
    <t>2025年</t>
  </si>
  <si>
    <t>2026年</t>
  </si>
  <si>
    <t>2027年</t>
  </si>
  <si>
    <t/>
  </si>
  <si>
    <t>说明：2025年本部门无项目支出中期规划相关预算数据，故公开表为空表。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</si>
</sst>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5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rgb="FF000000"/>
      <name val="SimSun"/>
      <charset val="134"/>
    </font>
    <font>
      <sz val="22"/>
      <color rgb="FF000000"/>
      <name val="方正小标宋简体"/>
      <charset val="134"/>
    </font>
    <font>
      <sz val="10"/>
      <name val="宋体"/>
      <charset val="134"/>
    </font>
    <font>
      <sz val="9"/>
      <color theme="1"/>
      <name val="Microsoft YaHei UI"/>
      <charset val="134"/>
    </font>
    <font>
      <sz val="11"/>
      <name val="宋体"/>
      <charset val="134"/>
    </font>
    <font>
      <sz val="11.25"/>
      <color rgb="FF000000"/>
      <name val="宋体"/>
      <charset val="134"/>
    </font>
    <font>
      <sz val="11.25"/>
      <name val="宋体"/>
      <charset val="134"/>
    </font>
    <font>
      <b/>
      <sz val="18"/>
      <color rgb="FF000000"/>
      <name val="SimSun"/>
      <charset val="134"/>
    </font>
    <font>
      <sz val="12"/>
      <color rgb="FF000000"/>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8"/>
      <color theme="1"/>
      <name val="宋体"/>
      <charset val="134"/>
    </font>
    <font>
      <sz val="8"/>
      <color rgb="FF000000"/>
      <name val="宋体"/>
      <charset val="134"/>
    </font>
    <font>
      <sz val="8"/>
      <name val="宋体"/>
      <charset val="134"/>
    </font>
    <font>
      <sz val="19"/>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2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2" fillId="0" borderId="0" applyNumberFormat="0" applyFill="0" applyBorder="0" applyAlignment="0" applyProtection="0">
      <alignment vertical="center"/>
    </xf>
    <xf numFmtId="0" fontId="43" fillId="4" borderId="23" applyNumberFormat="0" applyAlignment="0" applyProtection="0">
      <alignment vertical="center"/>
    </xf>
    <xf numFmtId="0" fontId="44" fillId="5" borderId="24" applyNumberFormat="0" applyAlignment="0" applyProtection="0">
      <alignment vertical="center"/>
    </xf>
    <xf numFmtId="0" fontId="45" fillId="5" borderId="23" applyNumberFormat="0" applyAlignment="0" applyProtection="0">
      <alignment vertical="center"/>
    </xf>
    <xf numFmtId="0" fontId="46" fillId="6" borderId="25" applyNumberFormat="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7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NumberFormat="1" applyFont="1" applyBorder="1">
      <alignment horizontal="righ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2" xfId="0" applyFont="1" applyBorder="1" applyAlignment="1">
      <alignment horizontal="center" vertical="center"/>
    </xf>
    <xf numFmtId="0" fontId="3" fillId="0" borderId="7" xfId="0" applyFont="1" applyBorder="1" applyAlignment="1">
      <alignment horizontal="left" vertical="center" wrapText="1"/>
    </xf>
    <xf numFmtId="176" fontId="5" fillId="0" borderId="7" xfId="0" applyNumberFormat="1" applyFont="1" applyBorder="1" applyAlignment="1">
      <alignment horizontal="right" vertical="center"/>
    </xf>
    <xf numFmtId="0" fontId="1" fillId="0" borderId="3" xfId="0" applyFont="1" applyBorder="1" applyAlignment="1" applyProtection="1">
      <alignment horizontal="center" vertical="center" wrapText="1"/>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49" fontId="8" fillId="0" borderId="8" xfId="50" applyNumberFormat="1" applyFont="1" applyBorder="1" applyAlignment="1">
      <alignment horizontal="left" vertical="center"/>
    </xf>
    <xf numFmtId="49" fontId="8" fillId="0" borderId="9" xfId="50" applyNumberFormat="1" applyFont="1" applyBorder="1" applyAlignment="1">
      <alignment horizontal="left" vertical="center"/>
    </xf>
    <xf numFmtId="49" fontId="10" fillId="0" borderId="7" xfId="50" applyNumberFormat="1" applyFont="1" applyBorder="1" applyAlignment="1">
      <alignment horizontal="center" vertical="center" wrapText="1"/>
    </xf>
    <xf numFmtId="49" fontId="10" fillId="0" borderId="6"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49" fontId="10"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14" fillId="0" borderId="5" xfId="57" applyFont="1" applyFill="1" applyBorder="1" applyAlignment="1" applyProtection="1">
      <alignment horizontal="center" vertical="center"/>
    </xf>
    <xf numFmtId="0" fontId="1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0" xfId="0" applyFont="1" applyBorder="1"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4" fontId="3" fillId="0" borderId="15" xfId="0" applyNumberFormat="1" applyFont="1" applyBorder="1" applyAlignment="1" applyProtection="1">
      <alignment horizontal="right" vertical="center"/>
      <protection locked="0"/>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1" fillId="0" borderId="0" xfId="0" applyFont="1" applyFill="1" applyAlignment="1" applyProtection="1"/>
    <xf numFmtId="0" fontId="15"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4" fillId="0" borderId="0" xfId="0" applyFont="1" applyFill="1" applyAlignment="1" applyProtection="1"/>
    <xf numFmtId="0" fontId="4" fillId="0" borderId="1"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5" xfId="0" applyFont="1" applyFill="1" applyBorder="1" applyAlignment="1" applyProtection="1">
      <alignment horizontal="right" vertical="center"/>
    </xf>
    <xf numFmtId="176" fontId="8" fillId="0" borderId="7" xfId="51" applyProtection="1">
      <alignment horizontal="right" vertical="center"/>
      <protection locked="0"/>
    </xf>
    <xf numFmtId="0" fontId="3" fillId="0" borderId="6" xfId="0" applyFont="1" applyFill="1" applyBorder="1" applyAlignment="1" applyProtection="1">
      <alignment horizontal="left" vertical="center" wrapText="1" indent="1"/>
    </xf>
    <xf numFmtId="0" fontId="3" fillId="0" borderId="6" xfId="0" applyFont="1" applyFill="1" applyBorder="1" applyAlignment="1" applyProtection="1">
      <alignment horizontal="left" vertical="center" wrapText="1" indent="2"/>
    </xf>
    <xf numFmtId="0" fontId="3"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xf>
    <xf numFmtId="0" fontId="17" fillId="0" borderId="0" xfId="0" applyFont="1" applyFill="1" applyBorder="1" applyAlignment="1" applyProtection="1">
      <alignment vertical="top"/>
      <protection locked="0"/>
    </xf>
    <xf numFmtId="0" fontId="3" fillId="0" borderId="0" xfId="0" applyFont="1" applyFill="1" applyAlignment="1" applyProtection="1">
      <alignment horizontal="right" vertical="center"/>
      <protection locked="0"/>
    </xf>
    <xf numFmtId="0" fontId="6" fillId="0" borderId="0" xfId="0" applyFont="1" applyFill="1" applyAlignment="1" applyProtection="1">
      <alignment horizontal="center" vertical="center"/>
      <protection locked="0"/>
    </xf>
    <xf numFmtId="0" fontId="3" fillId="0" borderId="0" xfId="0" applyFont="1" applyFill="1" applyAlignment="1" applyProtection="1">
      <alignment horizontal="right"/>
      <protection locked="0"/>
    </xf>
    <xf numFmtId="0" fontId="4"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3" fillId="0" borderId="0" xfId="0" applyFont="1" applyFill="1" applyAlignment="1" applyProtection="1">
      <alignment horizontal="right" vertical="center"/>
    </xf>
    <xf numFmtId="0" fontId="4" fillId="0" borderId="5" xfId="0" applyFont="1" applyFill="1" applyBorder="1" applyAlignment="1" applyProtection="1">
      <alignment horizontal="center" vertical="center" wrapText="1"/>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5" fillId="0" borderId="0" xfId="0" applyFont="1" applyFill="1" applyAlignment="1" applyProtection="1">
      <alignment horizontal="center" vertical="center"/>
    </xf>
    <xf numFmtId="0" fontId="8" fillId="0" borderId="0" xfId="0" applyFont="1" applyFill="1" applyAlignment="1" applyProtection="1">
      <alignment horizontal="left" vertical="center"/>
      <protection locked="0"/>
    </xf>
    <xf numFmtId="0" fontId="16" fillId="0" borderId="0" xfId="0" applyFont="1" applyFill="1" applyAlignment="1" applyProtection="1">
      <alignment vertical="center"/>
    </xf>
    <xf numFmtId="0" fontId="8" fillId="0" borderId="0" xfId="0" applyFont="1" applyFill="1" applyAlignment="1" applyProtection="1">
      <alignment vertical="top"/>
      <protection locked="0"/>
    </xf>
    <xf numFmtId="0" fontId="4"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protection locked="0"/>
    </xf>
    <xf numFmtId="3" fontId="19" fillId="0" borderId="7" xfId="0" applyNumberFormat="1"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indent="4"/>
    </xf>
    <xf numFmtId="0" fontId="3" fillId="0" borderId="0" xfId="0" applyFont="1" applyFill="1" applyAlignment="1" applyProtection="1">
      <alignment horizontal="righ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protection locked="0"/>
    </xf>
    <xf numFmtId="3" fontId="20"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xf>
    <xf numFmtId="49" fontId="8" fillId="0" borderId="7" xfId="50" applyProtection="1">
      <alignment horizontal="left" vertical="center" wrapText="1"/>
      <protection locked="0"/>
    </xf>
    <xf numFmtId="0" fontId="8" fillId="0" borderId="7"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protection locked="0"/>
    </xf>
    <xf numFmtId="0" fontId="1" fillId="0" borderId="0" xfId="0" applyFont="1" applyBorder="1" applyAlignment="1">
      <alignment vertical="top"/>
    </xf>
    <xf numFmtId="0" fontId="16" fillId="0" borderId="0" xfId="0" applyFont="1" applyFill="1" applyAlignment="1" applyProtection="1">
      <alignment vertical="top"/>
    </xf>
    <xf numFmtId="0" fontId="4" fillId="0" borderId="2"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Alignment="1" applyProtection="1">
      <protection locked="0"/>
    </xf>
    <xf numFmtId="0" fontId="4" fillId="0" borderId="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3" fontId="20" fillId="0" borderId="7"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xf>
    <xf numFmtId="0" fontId="8" fillId="0" borderId="7" xfId="0" applyFont="1" applyFill="1" applyBorder="1" applyAlignment="1" applyProtection="1">
      <alignment horizontal="left" vertical="center" indent="1"/>
    </xf>
    <xf numFmtId="0" fontId="8" fillId="0" borderId="7"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16" fillId="0" borderId="0" xfId="0" applyFont="1" applyFill="1" applyAlignment="1" applyProtection="1">
      <alignment vertical="top"/>
      <protection locked="0"/>
    </xf>
    <xf numFmtId="0" fontId="4" fillId="0" borderId="5" xfId="0" applyFont="1" applyFill="1" applyBorder="1" applyAlignment="1" applyProtection="1">
      <alignment horizontal="center" vertical="center" wrapText="1"/>
      <protection locked="0"/>
    </xf>
    <xf numFmtId="0" fontId="1" fillId="0" borderId="0" xfId="0" applyFont="1" applyBorder="1" applyAlignment="1">
      <alignment horizontal="center" wrapText="1"/>
    </xf>
    <xf numFmtId="0" fontId="1" fillId="0" borderId="0" xfId="0" applyFont="1" applyBorder="1" applyAlignment="1">
      <alignment horizontal="right" wrapText="1"/>
    </xf>
    <xf numFmtId="0" fontId="21" fillId="0" borderId="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181" fontId="4" fillId="0" borderId="6" xfId="0" applyNumberFormat="1" applyFont="1" applyBorder="1" applyAlignment="1">
      <alignment horizontal="center" vertical="center" wrapText="1"/>
    </xf>
    <xf numFmtId="181" fontId="22" fillId="0" borderId="7" xfId="0" applyNumberFormat="1" applyFont="1" applyBorder="1" applyAlignment="1">
      <alignment horizontal="center" vertical="center" wrapText="1"/>
    </xf>
    <xf numFmtId="181" fontId="22" fillId="0" borderId="3" xfId="0" applyNumberFormat="1" applyFont="1" applyBorder="1" applyAlignment="1">
      <alignment horizontal="center" vertical="center" wrapText="1"/>
    </xf>
    <xf numFmtId="0" fontId="2" fillId="0" borderId="0" xfId="0" applyFont="1" applyFill="1" applyAlignment="1" applyProtection="1">
      <alignment horizontal="center" vertical="center"/>
    </xf>
    <xf numFmtId="49" fontId="16" fillId="0" borderId="0" xfId="0" applyNumberFormat="1" applyFont="1" applyFill="1" applyAlignment="1" applyProtection="1">
      <alignment vertical="center"/>
    </xf>
    <xf numFmtId="0" fontId="1" fillId="0" borderId="0" xfId="0" applyFont="1" applyFill="1" applyAlignment="1" applyProtection="1">
      <alignment horizontal="right" vertical="center"/>
    </xf>
    <xf numFmtId="49" fontId="4" fillId="0" borderId="3"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indent="2"/>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25" fillId="0" borderId="7" xfId="0" applyFont="1" applyFill="1" applyBorder="1" applyAlignment="1" applyProtection="1">
      <alignment horizontal="center" vertical="center"/>
    </xf>
    <xf numFmtId="0" fontId="8" fillId="0" borderId="7" xfId="0" applyFont="1" applyFill="1" applyBorder="1" applyAlignment="1" applyProtection="1">
      <alignment horizontal="left" vertical="center"/>
      <protection locked="0"/>
    </xf>
    <xf numFmtId="0" fontId="25"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vertical="top"/>
      <protection locked="0"/>
    </xf>
    <xf numFmtId="176" fontId="8" fillId="0" borderId="7" xfId="0" applyNumberFormat="1" applyFont="1" applyFill="1" applyBorder="1" applyAlignment="1" applyProtection="1">
      <alignment horizontal="right" vertical="center"/>
      <protection locked="0"/>
    </xf>
    <xf numFmtId="0" fontId="3" fillId="0" borderId="7" xfId="0" applyFont="1" applyFill="1" applyBorder="1" applyAlignment="1" applyProtection="1">
      <alignment horizontal="left" vertical="center"/>
    </xf>
    <xf numFmtId="176" fontId="26" fillId="0" borderId="7" xfId="51" applyFont="1" applyProtection="1">
      <alignment horizontal="right" vertical="center"/>
      <protection locked="0"/>
    </xf>
    <xf numFmtId="0" fontId="27" fillId="0" borderId="0" xfId="0" applyFont="1" applyFill="1" applyAlignment="1" applyProtection="1">
      <alignment vertical="top"/>
    </xf>
    <xf numFmtId="0" fontId="28" fillId="0" borderId="0" xfId="0" applyFont="1" applyFill="1" applyAlignment="1" applyProtection="1">
      <alignment horizontal="center" vertical="center"/>
    </xf>
    <xf numFmtId="0" fontId="3"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0" borderId="7" xfId="0" applyFont="1" applyFill="1" applyBorder="1" applyAlignment="1" applyProtection="1">
      <alignment horizontal="left" vertical="center" indent="1"/>
    </xf>
    <xf numFmtId="0" fontId="8" fillId="0" borderId="7" xfId="0" applyFont="1" applyFill="1" applyBorder="1" applyAlignment="1" applyProtection="1">
      <alignment horizontal="left" vertical="center" indent="2"/>
      <protection locked="0"/>
    </xf>
    <xf numFmtId="0" fontId="8" fillId="0" borderId="7" xfId="0" applyFont="1" applyFill="1" applyBorder="1" applyAlignment="1" applyProtection="1">
      <alignment horizontal="left" vertical="center" indent="2"/>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xf>
    <xf numFmtId="0" fontId="29" fillId="0" borderId="0" xfId="0" applyFont="1" applyFill="1" applyAlignment="1" applyProtection="1"/>
    <xf numFmtId="0" fontId="30" fillId="0" borderId="0" xfId="0" applyFont="1" applyFill="1" applyBorder="1" applyAlignment="1" applyProtection="1">
      <alignment vertical="top"/>
      <protection locked="0"/>
    </xf>
    <xf numFmtId="0" fontId="31" fillId="0" borderId="0" xfId="0" applyFont="1" applyFill="1" applyAlignment="1" applyProtection="1">
      <alignment horizontal="center" vertical="center"/>
      <protection locked="0"/>
    </xf>
    <xf numFmtId="0" fontId="31" fillId="0" borderId="0" xfId="0" applyFont="1" applyFill="1" applyAlignment="1" applyProtection="1">
      <alignment horizontal="center" vertical="center"/>
    </xf>
    <xf numFmtId="0" fontId="31" fillId="0" borderId="0" xfId="0" applyFont="1" applyFill="1" applyAlignment="1" applyProtection="1">
      <alignment horizontal="left" vertical="center"/>
    </xf>
    <xf numFmtId="0" fontId="31" fillId="0" borderId="0" xfId="0" applyFont="1" applyFill="1" applyAlignment="1" applyProtection="1">
      <alignment vertical="center"/>
    </xf>
    <xf numFmtId="0" fontId="32" fillId="0" borderId="1"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xf>
    <xf numFmtId="0" fontId="32" fillId="0" borderId="8" xfId="0" applyFont="1" applyFill="1" applyBorder="1" applyAlignment="1" applyProtection="1">
      <alignment horizontal="center" vertical="center"/>
    </xf>
    <xf numFmtId="0" fontId="32" fillId="0" borderId="8"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xf>
    <xf numFmtId="0" fontId="32" fillId="0" borderId="15" xfId="0" applyFont="1" applyFill="1" applyBorder="1" applyAlignment="1" applyProtection="1">
      <alignment horizontal="center" vertical="center" wrapText="1"/>
    </xf>
    <xf numFmtId="0" fontId="32" fillId="0" borderId="15"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6" xfId="0" applyFont="1" applyFill="1" applyBorder="1" applyAlignment="1" applyProtection="1">
      <alignment vertical="center" wrapText="1"/>
    </xf>
    <xf numFmtId="0" fontId="31" fillId="0" borderId="15" xfId="0" applyFont="1" applyFill="1" applyBorder="1" applyAlignment="1" applyProtection="1">
      <alignment vertical="center" wrapText="1"/>
    </xf>
    <xf numFmtId="176" fontId="32" fillId="0" borderId="7" xfId="51" applyFont="1" applyProtection="1">
      <alignment horizontal="right" vertical="center"/>
      <protection locked="0"/>
    </xf>
    <xf numFmtId="0" fontId="31" fillId="0" borderId="6"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4" fontId="3" fillId="0" borderId="7" xfId="0" applyNumberFormat="1" applyFont="1" applyBorder="1" applyAlignment="1">
      <alignment horizontal="right" vertical="center"/>
    </xf>
    <xf numFmtId="0" fontId="32" fillId="0" borderId="0" xfId="0" applyFont="1" applyFill="1" applyAlignment="1" applyProtection="1">
      <alignment vertical="top"/>
    </xf>
    <xf numFmtId="0" fontId="31" fillId="0" borderId="0" xfId="0" applyFont="1" applyFill="1" applyAlignment="1" applyProtection="1">
      <protection locked="0"/>
    </xf>
    <xf numFmtId="0" fontId="31" fillId="0" borderId="0" xfId="0" applyFont="1" applyFill="1" applyAlignment="1" applyProtection="1">
      <alignment vertical="center"/>
      <protection locked="0"/>
    </xf>
    <xf numFmtId="0" fontId="32" fillId="0" borderId="4" xfId="0" applyFont="1" applyFill="1" applyBorder="1" applyAlignment="1" applyProtection="1">
      <alignment horizontal="center" vertical="center"/>
    </xf>
    <xf numFmtId="0" fontId="32" fillId="0" borderId="5" xfId="0" applyFont="1" applyFill="1" applyBorder="1" applyAlignment="1" applyProtection="1">
      <alignment horizontal="center" vertical="center" wrapText="1"/>
    </xf>
    <xf numFmtId="0" fontId="32" fillId="0" borderId="17" xfId="0" applyFont="1" applyFill="1" applyBorder="1" applyAlignment="1" applyProtection="1">
      <alignment horizontal="center" vertical="center"/>
    </xf>
    <xf numFmtId="0" fontId="32" fillId="0" borderId="15" xfId="0" applyFont="1" applyFill="1" applyBorder="1" applyAlignment="1" applyProtection="1">
      <alignment horizontal="center" vertical="center"/>
      <protection locked="0"/>
    </xf>
    <xf numFmtId="0" fontId="31" fillId="0" borderId="0" xfId="0" applyFont="1" applyFill="1" applyAlignment="1" applyProtection="1">
      <alignment horizontal="right" vertical="center"/>
      <protection locked="0"/>
    </xf>
    <xf numFmtId="0" fontId="32" fillId="2"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top"/>
    </xf>
    <xf numFmtId="0" fontId="34" fillId="0" borderId="0" xfId="0" applyFont="1" applyFill="1" applyAlignment="1" applyProtection="1">
      <alignment horizontal="center" vertical="center"/>
    </xf>
    <xf numFmtId="0" fontId="8" fillId="0" borderId="5"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16" fillId="0" borderId="6" xfId="0" applyFont="1" applyFill="1" applyBorder="1" applyAlignment="1" applyProtection="1">
      <alignment vertical="center"/>
      <protection locked="0"/>
    </xf>
    <xf numFmtId="0" fontId="26" fillId="0" borderId="6"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center"/>
    </xf>
    <xf numFmtId="0" fontId="25" fillId="0" borderId="6" xfId="0" applyFont="1" applyFill="1" applyBorder="1" applyAlignment="1" applyProtection="1">
      <alignment horizontal="center" vertical="center"/>
      <protection locked="0"/>
    </xf>
    <xf numFmtId="0" fontId="3" fillId="0" borderId="7" xfId="0" applyFont="1" applyFill="1" applyBorder="1" applyAlignment="1" applyProtection="1" quotePrefix="1">
      <alignment horizontal="left" vertical="center" indent="1"/>
    </xf>
    <xf numFmtId="0" fontId="8" fillId="0" borderId="7" xfId="0" applyFont="1" applyFill="1" applyBorder="1" applyAlignment="1" applyProtection="1" quotePrefix="1">
      <alignment horizontal="left" vertical="center" indent="2"/>
      <protection locked="0"/>
    </xf>
    <xf numFmtId="0" fontId="8" fillId="0" borderId="7" xfId="0" applyFont="1" applyFill="1" applyBorder="1" applyAlignment="1" applyProtection="1" quotePrefix="1">
      <alignment horizontal="left" vertical="center" indent="2"/>
    </xf>
    <xf numFmtId="0" fontId="3" fillId="0" borderId="7" xfId="0" applyFont="1" applyFill="1" applyBorder="1" applyAlignment="1" applyProtection="1" quotePrefix="1">
      <alignment horizontal="left" vertical="center" wrapText="1" indent="4"/>
    </xf>
    <xf numFmtId="0" fontId="3" fillId="0" borderId="6" xfId="0" applyFont="1" applyFill="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14" activePane="bottomLeft" state="frozen"/>
      <selection/>
      <selection pane="bottomLeft" activeCell="A1" sqref="A1:D38"/>
    </sheetView>
  </sheetViews>
  <sheetFormatPr defaultColWidth="8" defaultRowHeight="14.25" customHeight="1" outlineLevelCol="3"/>
  <cols>
    <col min="1" max="1" width="39.5727272727273" customWidth="1"/>
    <col min="2" max="2" width="46.3181818181818" customWidth="1"/>
    <col min="3" max="3" width="40.4272727272727" customWidth="1"/>
    <col min="4" max="4" width="50.1727272727273" customWidth="1"/>
  </cols>
  <sheetData>
    <row r="1" customHeight="1" spans="1:4">
      <c r="A1" s="121"/>
      <c r="B1" s="121"/>
      <c r="C1" s="121"/>
      <c r="D1" s="133" t="s">
        <v>0</v>
      </c>
    </row>
    <row r="2" ht="12" customHeight="1" spans="1:4">
      <c r="A2" s="140" t="str">
        <f>"2025"&amp;"年部门财务收支预算总表"</f>
        <v>2025年部门财务收支预算总表</v>
      </c>
      <c r="B2" s="265"/>
      <c r="C2" s="265"/>
      <c r="D2" s="265"/>
    </row>
    <row r="3" ht="36" customHeight="1" spans="1:4">
      <c r="A3" s="102" t="str">
        <f>"单位名称："&amp;"沧源佤族自治县民族宗教事务局"</f>
        <v>单位名称：沧源佤族自治县民族宗教事务局</v>
      </c>
      <c r="B3" s="266"/>
      <c r="C3" s="266"/>
      <c r="D3" s="133" t="s">
        <v>1</v>
      </c>
    </row>
    <row r="4" ht="21" customHeight="1" spans="1:4">
      <c r="A4" s="167" t="s">
        <v>2</v>
      </c>
      <c r="B4" s="169"/>
      <c r="C4" s="167" t="s">
        <v>3</v>
      </c>
      <c r="D4" s="169"/>
    </row>
    <row r="5" ht="19.5" customHeight="1" spans="1:4">
      <c r="A5" s="166" t="s">
        <v>4</v>
      </c>
      <c r="B5" s="166" t="str">
        <f>"2025"&amp;"年预算数"</f>
        <v>2025年预算数</v>
      </c>
      <c r="C5" s="166" t="s">
        <v>5</v>
      </c>
      <c r="D5" s="166" t="str">
        <f>"2025"&amp;"年预算数"</f>
        <v>2025年预算数</v>
      </c>
    </row>
    <row r="6" ht="19.5" customHeight="1" spans="1:4">
      <c r="A6" s="111"/>
      <c r="B6" s="111"/>
      <c r="C6" s="111"/>
      <c r="D6" s="111"/>
    </row>
    <row r="7" ht="19.5" customHeight="1" spans="1:4">
      <c r="A7" s="219" t="s">
        <v>6</v>
      </c>
      <c r="B7" s="116">
        <v>2015329.79</v>
      </c>
      <c r="C7" s="219" t="s">
        <v>7</v>
      </c>
      <c r="D7" s="116">
        <v>1565142.06</v>
      </c>
    </row>
    <row r="8" ht="25.4" customHeight="1" spans="1:4">
      <c r="A8" s="219" t="s">
        <v>8</v>
      </c>
      <c r="B8" s="116"/>
      <c r="C8" s="219" t="s">
        <v>9</v>
      </c>
      <c r="D8" s="116"/>
    </row>
    <row r="9" ht="25.4" customHeight="1" spans="1:4">
      <c r="A9" s="219" t="s">
        <v>10</v>
      </c>
      <c r="B9" s="116"/>
      <c r="C9" s="219" t="s">
        <v>11</v>
      </c>
      <c r="D9" s="116"/>
    </row>
    <row r="10" ht="25.4" customHeight="1" spans="1:4">
      <c r="A10" s="219" t="s">
        <v>12</v>
      </c>
      <c r="B10" s="116"/>
      <c r="C10" s="219" t="s">
        <v>13</v>
      </c>
      <c r="D10" s="116"/>
    </row>
    <row r="11" ht="25.4" customHeight="1" spans="1:4">
      <c r="A11" s="215" t="s">
        <v>14</v>
      </c>
      <c r="B11" s="116"/>
      <c r="C11" s="267" t="s">
        <v>15</v>
      </c>
      <c r="D11" s="116"/>
    </row>
    <row r="12" ht="25.4" customHeight="1" spans="1:4">
      <c r="A12" s="268" t="s">
        <v>16</v>
      </c>
      <c r="B12" s="116"/>
      <c r="C12" s="269" t="s">
        <v>17</v>
      </c>
      <c r="D12" s="116"/>
    </row>
    <row r="13" ht="25.4" customHeight="1" spans="1:4">
      <c r="A13" s="268" t="s">
        <v>18</v>
      </c>
      <c r="B13" s="116"/>
      <c r="C13" s="269" t="s">
        <v>19</v>
      </c>
      <c r="D13" s="116"/>
    </row>
    <row r="14" ht="25.4" customHeight="1" spans="1:4">
      <c r="A14" s="268" t="s">
        <v>20</v>
      </c>
      <c r="B14" s="116"/>
      <c r="C14" s="269" t="s">
        <v>21</v>
      </c>
      <c r="D14" s="116">
        <v>261798.96</v>
      </c>
    </row>
    <row r="15" ht="25.4" customHeight="1" spans="1:4">
      <c r="A15" s="268" t="s">
        <v>22</v>
      </c>
      <c r="B15" s="116"/>
      <c r="C15" s="269" t="s">
        <v>23</v>
      </c>
      <c r="D15" s="116">
        <v>61315.05</v>
      </c>
    </row>
    <row r="16" ht="25.4" customHeight="1" spans="1:4">
      <c r="A16" s="268" t="s">
        <v>24</v>
      </c>
      <c r="B16" s="116"/>
      <c r="C16" s="268" t="s">
        <v>25</v>
      </c>
      <c r="D16" s="116"/>
    </row>
    <row r="17" ht="25.4" customHeight="1" spans="1:4">
      <c r="A17" s="268" t="s">
        <v>26</v>
      </c>
      <c r="B17" s="116"/>
      <c r="C17" s="268" t="s">
        <v>27</v>
      </c>
      <c r="D17" s="116"/>
    </row>
    <row r="18" ht="25.4" customHeight="1" spans="1:4">
      <c r="A18" s="270" t="s">
        <v>26</v>
      </c>
      <c r="B18" s="116"/>
      <c r="C18" s="269" t="s">
        <v>28</v>
      </c>
      <c r="D18" s="116"/>
    </row>
    <row r="19" ht="25.4" customHeight="1" spans="1:4">
      <c r="A19" s="270" t="s">
        <v>26</v>
      </c>
      <c r="B19" s="116"/>
      <c r="C19" s="269" t="s">
        <v>29</v>
      </c>
      <c r="D19" s="116"/>
    </row>
    <row r="20" ht="25.4" customHeight="1" spans="1:4">
      <c r="A20" s="270" t="s">
        <v>26</v>
      </c>
      <c r="B20" s="116"/>
      <c r="C20" s="269" t="s">
        <v>30</v>
      </c>
      <c r="D20" s="116"/>
    </row>
    <row r="21" ht="25.4" customHeight="1" spans="1:4">
      <c r="A21" s="270" t="s">
        <v>26</v>
      </c>
      <c r="B21" s="116"/>
      <c r="C21" s="269" t="s">
        <v>31</v>
      </c>
      <c r="D21" s="116"/>
    </row>
    <row r="22" ht="25.4" customHeight="1" spans="1:4">
      <c r="A22" s="270" t="s">
        <v>26</v>
      </c>
      <c r="B22" s="116"/>
      <c r="C22" s="269" t="s">
        <v>32</v>
      </c>
      <c r="D22" s="116"/>
    </row>
    <row r="23" customHeight="1" spans="1:4">
      <c r="A23" s="270" t="s">
        <v>26</v>
      </c>
      <c r="B23" s="116"/>
      <c r="C23" s="269" t="s">
        <v>33</v>
      </c>
      <c r="D23" s="116"/>
    </row>
    <row r="24" customHeight="1" spans="1:4">
      <c r="A24" s="270" t="s">
        <v>26</v>
      </c>
      <c r="B24" s="116"/>
      <c r="C24" s="269" t="s">
        <v>34</v>
      </c>
      <c r="D24" s="116"/>
    </row>
    <row r="25" customHeight="1" spans="1:4">
      <c r="A25" s="270" t="s">
        <v>26</v>
      </c>
      <c r="B25" s="116"/>
      <c r="C25" s="269" t="s">
        <v>35</v>
      </c>
      <c r="D25" s="116">
        <v>114273.72</v>
      </c>
    </row>
    <row r="26" customHeight="1" spans="1:4">
      <c r="A26" s="270" t="s">
        <v>26</v>
      </c>
      <c r="B26" s="116"/>
      <c r="C26" s="269" t="s">
        <v>36</v>
      </c>
      <c r="D26" s="116"/>
    </row>
    <row r="27" customHeight="1" spans="1:4">
      <c r="A27" s="270" t="s">
        <v>26</v>
      </c>
      <c r="B27" s="116"/>
      <c r="C27" s="269" t="s">
        <v>37</v>
      </c>
      <c r="D27" s="116"/>
    </row>
    <row r="28" customHeight="1" spans="1:4">
      <c r="A28" s="270" t="s">
        <v>26</v>
      </c>
      <c r="B28" s="116"/>
      <c r="C28" s="269" t="s">
        <v>38</v>
      </c>
      <c r="D28" s="116"/>
    </row>
    <row r="29" customHeight="1" spans="1:4">
      <c r="A29" s="270" t="s">
        <v>26</v>
      </c>
      <c r="B29" s="116"/>
      <c r="C29" s="269" t="s">
        <v>39</v>
      </c>
      <c r="D29" s="116"/>
    </row>
    <row r="30" customHeight="1" spans="1:4">
      <c r="A30" s="271" t="s">
        <v>26</v>
      </c>
      <c r="B30" s="116"/>
      <c r="C30" s="268" t="s">
        <v>40</v>
      </c>
      <c r="D30" s="116">
        <v>12800</v>
      </c>
    </row>
    <row r="31" customHeight="1" spans="1:4">
      <c r="A31" s="271" t="s">
        <v>26</v>
      </c>
      <c r="B31" s="116"/>
      <c r="C31" s="268" t="s">
        <v>41</v>
      </c>
      <c r="D31" s="116"/>
    </row>
    <row r="32" customHeight="1" spans="1:4">
      <c r="A32" s="271" t="s">
        <v>26</v>
      </c>
      <c r="B32" s="116"/>
      <c r="C32" s="268" t="s">
        <v>42</v>
      </c>
      <c r="D32" s="116"/>
    </row>
    <row r="33" customHeight="1" spans="1:4">
      <c r="A33" s="272"/>
      <c r="B33" s="220"/>
      <c r="C33" s="268" t="s">
        <v>43</v>
      </c>
      <c r="D33" s="218"/>
    </row>
    <row r="34" customHeight="1" spans="1:4">
      <c r="A34" s="272" t="s">
        <v>44</v>
      </c>
      <c r="B34" s="220">
        <f>SUM(B7:B11)</f>
        <v>2015329.79</v>
      </c>
      <c r="C34" s="214" t="s">
        <v>45</v>
      </c>
      <c r="D34" s="220">
        <v>2015329.79</v>
      </c>
    </row>
    <row r="35" customHeight="1" spans="1:4">
      <c r="A35" s="273" t="s">
        <v>46</v>
      </c>
      <c r="B35" s="116"/>
      <c r="C35" s="219" t="s">
        <v>47</v>
      </c>
      <c r="D35" s="116"/>
    </row>
    <row r="36" customHeight="1" spans="1:4">
      <c r="A36" s="273" t="s">
        <v>48</v>
      </c>
      <c r="B36" s="116"/>
      <c r="C36" s="219" t="s">
        <v>48</v>
      </c>
      <c r="D36" s="116"/>
    </row>
    <row r="37" customHeight="1" spans="1:4">
      <c r="A37" s="273" t="s">
        <v>49</v>
      </c>
      <c r="B37" s="116">
        <f>B35-B36</f>
        <v>0</v>
      </c>
      <c r="C37" s="219" t="s">
        <v>50</v>
      </c>
      <c r="D37" s="116"/>
    </row>
    <row r="38" customHeight="1" spans="1:4">
      <c r="A38" s="274" t="s">
        <v>51</v>
      </c>
      <c r="B38" s="220">
        <f>B34+B35</f>
        <v>2015329.79</v>
      </c>
      <c r="C38" s="214" t="s">
        <v>52</v>
      </c>
      <c r="D38" s="220">
        <f>D34+D35</f>
        <v>2015329.79</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B18" sqref="B18"/>
    </sheetView>
  </sheetViews>
  <sheetFormatPr defaultColWidth="8" defaultRowHeight="14.25" customHeight="1"/>
  <cols>
    <col min="1" max="1" width="21.1454545454545" customWidth="1"/>
    <col min="2" max="2" width="35.2727272727273" customWidth="1"/>
    <col min="3" max="19" width="16.1727272727273" customWidth="1"/>
  </cols>
  <sheetData>
    <row r="1" customHeight="1" spans="1:19">
      <c r="A1" s="232"/>
      <c r="B1" s="232"/>
      <c r="C1" s="232"/>
      <c r="D1" s="232"/>
      <c r="E1" s="232"/>
      <c r="F1" s="232"/>
      <c r="G1" s="232"/>
      <c r="H1" s="232"/>
      <c r="I1" s="232"/>
      <c r="J1" s="256"/>
      <c r="K1" s="232"/>
      <c r="L1" s="232"/>
      <c r="M1" s="232"/>
      <c r="N1" s="232"/>
      <c r="O1" s="257"/>
      <c r="P1" s="257"/>
      <c r="Q1" s="257"/>
      <c r="R1" s="257"/>
      <c r="S1" s="263" t="s">
        <v>53</v>
      </c>
    </row>
    <row r="2" ht="12" customHeight="1" spans="1:19">
      <c r="A2" s="233" t="str">
        <f>"2025"&amp;"年部门收入预算表"</f>
        <v>2025年部门收入预算表</v>
      </c>
      <c r="B2" s="234"/>
      <c r="C2" s="234"/>
      <c r="D2" s="234"/>
      <c r="E2" s="234"/>
      <c r="F2" s="234"/>
      <c r="G2" s="234"/>
      <c r="H2" s="234"/>
      <c r="I2" s="234"/>
      <c r="J2" s="234"/>
      <c r="K2" s="234"/>
      <c r="L2" s="234"/>
      <c r="M2" s="234"/>
      <c r="N2" s="234"/>
      <c r="O2" s="233"/>
      <c r="P2" s="233"/>
      <c r="Q2" s="233"/>
      <c r="R2" s="233"/>
      <c r="S2" s="233"/>
    </row>
    <row r="3" ht="36" customHeight="1" spans="1:19">
      <c r="A3" s="235" t="str">
        <f>"单位名称："&amp;"沧源佤族自治县民族宗教事务局"</f>
        <v>单位名称：沧源佤族自治县民族宗教事务局</v>
      </c>
      <c r="B3" s="236"/>
      <c r="C3" s="236"/>
      <c r="D3" s="236"/>
      <c r="E3" s="236"/>
      <c r="F3" s="236"/>
      <c r="G3" s="236"/>
      <c r="H3" s="236"/>
      <c r="I3" s="236"/>
      <c r="J3" s="258"/>
      <c r="K3" s="236"/>
      <c r="L3" s="236"/>
      <c r="M3" s="236"/>
      <c r="N3" s="236"/>
      <c r="O3" s="258"/>
      <c r="P3" s="258"/>
      <c r="Q3" s="258"/>
      <c r="R3" s="258"/>
      <c r="S3" s="263" t="s">
        <v>1</v>
      </c>
    </row>
    <row r="4" ht="20.25" customHeight="1" spans="1:19">
      <c r="A4" s="237" t="s">
        <v>54</v>
      </c>
      <c r="B4" s="238" t="s">
        <v>55</v>
      </c>
      <c r="C4" s="238" t="s">
        <v>56</v>
      </c>
      <c r="D4" s="239" t="s">
        <v>57</v>
      </c>
      <c r="E4" s="240"/>
      <c r="F4" s="240"/>
      <c r="G4" s="240"/>
      <c r="H4" s="240"/>
      <c r="I4" s="240"/>
      <c r="J4" s="259"/>
      <c r="K4" s="240"/>
      <c r="L4" s="240"/>
      <c r="M4" s="240"/>
      <c r="N4" s="260"/>
      <c r="O4" s="239" t="s">
        <v>46</v>
      </c>
      <c r="P4" s="239"/>
      <c r="Q4" s="239"/>
      <c r="R4" s="239"/>
      <c r="S4" s="264"/>
    </row>
    <row r="5" ht="18.75" customHeight="1" spans="1:19">
      <c r="A5" s="241"/>
      <c r="B5" s="242"/>
      <c r="C5" s="242"/>
      <c r="D5" s="243" t="s">
        <v>58</v>
      </c>
      <c r="E5" s="243" t="s">
        <v>59</v>
      </c>
      <c r="F5" s="243" t="s">
        <v>60</v>
      </c>
      <c r="G5" s="243" t="s">
        <v>61</v>
      </c>
      <c r="H5" s="243" t="s">
        <v>62</v>
      </c>
      <c r="I5" s="261" t="s">
        <v>63</v>
      </c>
      <c r="J5" s="261"/>
      <c r="K5" s="261"/>
      <c r="L5" s="261"/>
      <c r="M5" s="261"/>
      <c r="N5" s="246"/>
      <c r="O5" s="243" t="s">
        <v>58</v>
      </c>
      <c r="P5" s="243" t="s">
        <v>59</v>
      </c>
      <c r="Q5" s="243" t="s">
        <v>60</v>
      </c>
      <c r="R5" s="243" t="s">
        <v>61</v>
      </c>
      <c r="S5" s="243" t="s">
        <v>64</v>
      </c>
    </row>
    <row r="6" ht="18" customHeight="1" spans="1:19">
      <c r="A6" s="244"/>
      <c r="B6" s="245"/>
      <c r="C6" s="245"/>
      <c r="D6" s="246"/>
      <c r="E6" s="246"/>
      <c r="F6" s="246"/>
      <c r="G6" s="246"/>
      <c r="H6" s="246"/>
      <c r="I6" s="245" t="s">
        <v>58</v>
      </c>
      <c r="J6" s="245" t="s">
        <v>65</v>
      </c>
      <c r="K6" s="245" t="s">
        <v>66</v>
      </c>
      <c r="L6" s="245" t="s">
        <v>67</v>
      </c>
      <c r="M6" s="245" t="s">
        <v>68</v>
      </c>
      <c r="N6" s="245" t="s">
        <v>69</v>
      </c>
      <c r="O6" s="262"/>
      <c r="P6" s="262"/>
      <c r="Q6" s="262"/>
      <c r="R6" s="262"/>
      <c r="S6" s="246"/>
    </row>
    <row r="7" ht="29.25" customHeight="1" spans="1:19">
      <c r="A7" s="247">
        <v>1</v>
      </c>
      <c r="B7" s="247">
        <v>2</v>
      </c>
      <c r="C7" s="247">
        <v>3</v>
      </c>
      <c r="D7" s="247">
        <v>4</v>
      </c>
      <c r="E7" s="247">
        <v>5</v>
      </c>
      <c r="F7" s="247">
        <v>6</v>
      </c>
      <c r="G7" s="247">
        <v>7</v>
      </c>
      <c r="H7" s="247">
        <v>8</v>
      </c>
      <c r="I7" s="247">
        <v>9</v>
      </c>
      <c r="J7" s="247">
        <v>10</v>
      </c>
      <c r="K7" s="247">
        <v>11</v>
      </c>
      <c r="L7" s="247">
        <v>12</v>
      </c>
      <c r="M7" s="247">
        <v>13</v>
      </c>
      <c r="N7" s="247">
        <v>14</v>
      </c>
      <c r="O7" s="247">
        <v>15</v>
      </c>
      <c r="P7" s="247">
        <v>16</v>
      </c>
      <c r="Q7" s="247">
        <v>17</v>
      </c>
      <c r="R7" s="247">
        <v>18</v>
      </c>
      <c r="S7" s="247">
        <v>19</v>
      </c>
    </row>
    <row r="8" ht="16.5" customHeight="1" spans="1:19">
      <c r="A8" s="248" t="s">
        <v>70</v>
      </c>
      <c r="B8" s="249" t="s">
        <v>71</v>
      </c>
      <c r="C8" s="250">
        <v>2015329.79</v>
      </c>
      <c r="D8" s="250">
        <v>2015329.79</v>
      </c>
      <c r="E8" s="250">
        <v>2015329.79</v>
      </c>
      <c r="F8" s="250"/>
      <c r="G8" s="250"/>
      <c r="H8" s="250"/>
      <c r="I8" s="250"/>
      <c r="J8" s="250"/>
      <c r="K8" s="250"/>
      <c r="L8" s="250"/>
      <c r="M8" s="250"/>
      <c r="N8" s="250"/>
      <c r="O8" s="250"/>
      <c r="P8" s="250"/>
      <c r="Q8" s="250"/>
      <c r="R8" s="250"/>
      <c r="S8" s="250"/>
    </row>
    <row r="9" ht="31.4" customHeight="1" spans="1:19">
      <c r="A9" s="251" t="s">
        <v>56</v>
      </c>
      <c r="B9" s="252"/>
      <c r="C9" s="250">
        <v>2015329.79</v>
      </c>
      <c r="D9" s="250">
        <v>2015329.79</v>
      </c>
      <c r="E9" s="250">
        <v>2015329.79</v>
      </c>
      <c r="F9" s="250"/>
      <c r="G9" s="250"/>
      <c r="H9" s="250"/>
      <c r="I9" s="250"/>
      <c r="J9" s="250"/>
      <c r="K9" s="250"/>
      <c r="L9" s="250"/>
      <c r="M9" s="250"/>
      <c r="N9" s="250"/>
      <c r="O9" s="250"/>
      <c r="P9" s="250"/>
      <c r="Q9" s="250"/>
      <c r="R9" s="250"/>
      <c r="S9" s="250"/>
    </row>
    <row r="10" ht="16.5" customHeight="1" spans="1:19">
      <c r="A10" s="253" t="s">
        <v>56</v>
      </c>
      <c r="B10" s="254"/>
      <c r="C10" s="255"/>
      <c r="D10" s="255"/>
      <c r="E10" s="98"/>
      <c r="F10" s="98"/>
      <c r="G10" s="98"/>
      <c r="H10" s="98"/>
      <c r="I10" s="98"/>
      <c r="J10" s="98"/>
      <c r="K10" s="98"/>
      <c r="L10" s="98"/>
      <c r="M10" s="98"/>
      <c r="N10" s="98"/>
      <c r="O10" s="98"/>
      <c r="P10" s="98"/>
      <c r="Q10" s="98"/>
      <c r="R10" s="98"/>
      <c r="S10" s="9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B13" sqref="B13"/>
    </sheetView>
  </sheetViews>
  <sheetFormatPr defaultColWidth="9.14545454545454" defaultRowHeight="14.25" customHeight="1"/>
  <cols>
    <col min="1" max="1" width="14.2727272727273" customWidth="1"/>
    <col min="2" max="2" width="32.5727272727273" customWidth="1"/>
    <col min="3" max="6" width="18.8545454545455" customWidth="1"/>
    <col min="7" max="7" width="21.2727272727273" customWidth="1"/>
    <col min="8" max="9" width="18.8545454545455" customWidth="1"/>
    <col min="10" max="10" width="17.8545454545455" customWidth="1"/>
    <col min="11" max="15" width="18.8545454545455" customWidth="1"/>
  </cols>
  <sheetData>
    <row r="1" customHeight="1" spans="1:15">
      <c r="A1" s="121"/>
      <c r="B1" s="121"/>
      <c r="C1" s="121"/>
      <c r="D1" s="221"/>
      <c r="E1" s="121"/>
      <c r="F1" s="121"/>
      <c r="G1" s="121"/>
      <c r="H1" s="221"/>
      <c r="I1" s="121"/>
      <c r="J1" s="221"/>
      <c r="K1" s="121"/>
      <c r="L1" s="121"/>
      <c r="M1" s="121"/>
      <c r="N1" s="121"/>
      <c r="O1" s="133" t="s">
        <v>72</v>
      </c>
    </row>
    <row r="2" ht="15.75" customHeight="1" spans="1:15">
      <c r="A2" s="140" t="str">
        <f>"2025"&amp;"年部门支出预算表"</f>
        <v>2025年部门支出预算表</v>
      </c>
      <c r="B2" s="222"/>
      <c r="C2" s="222"/>
      <c r="D2" s="222"/>
      <c r="E2" s="222"/>
      <c r="F2" s="222"/>
      <c r="G2" s="222"/>
      <c r="H2" s="222"/>
      <c r="I2" s="222"/>
      <c r="J2" s="222"/>
      <c r="K2" s="222"/>
      <c r="L2" s="222"/>
      <c r="M2" s="222"/>
      <c r="N2" s="222"/>
      <c r="O2" s="222"/>
    </row>
    <row r="3" ht="28.5" customHeight="1" spans="1:15">
      <c r="A3" s="223" t="str">
        <f>"单位名称："&amp;"沧源佤族自治县民族宗教事务局"</f>
        <v>单位名称：沧源佤族自治县民族宗教事务局</v>
      </c>
      <c r="B3" s="224"/>
      <c r="C3" s="225"/>
      <c r="D3" s="99"/>
      <c r="E3" s="225"/>
      <c r="F3" s="225"/>
      <c r="G3" s="225"/>
      <c r="H3" s="99"/>
      <c r="I3" s="225"/>
      <c r="J3" s="99"/>
      <c r="K3" s="225"/>
      <c r="L3" s="225"/>
      <c r="M3" s="231"/>
      <c r="N3" s="231"/>
      <c r="O3" s="133" t="s">
        <v>1</v>
      </c>
    </row>
    <row r="4" ht="15" customHeight="1" spans="1:15">
      <c r="A4" s="157" t="s">
        <v>73</v>
      </c>
      <c r="B4" s="157" t="s">
        <v>74</v>
      </c>
      <c r="C4" s="157" t="s">
        <v>56</v>
      </c>
      <c r="D4" s="167" t="s">
        <v>59</v>
      </c>
      <c r="E4" s="125"/>
      <c r="F4" s="189"/>
      <c r="G4" s="157" t="s">
        <v>60</v>
      </c>
      <c r="H4" s="157" t="s">
        <v>61</v>
      </c>
      <c r="I4" s="157" t="s">
        <v>75</v>
      </c>
      <c r="J4" s="167" t="s">
        <v>76</v>
      </c>
      <c r="K4" s="168"/>
      <c r="L4" s="168"/>
      <c r="M4" s="168"/>
      <c r="N4" s="168"/>
      <c r="O4" s="169"/>
    </row>
    <row r="5" ht="18.75" customHeight="1" spans="1:15">
      <c r="A5" s="109"/>
      <c r="B5" s="109"/>
      <c r="C5" s="109"/>
      <c r="D5" s="204" t="s">
        <v>58</v>
      </c>
      <c r="E5" s="132" t="s">
        <v>77</v>
      </c>
      <c r="F5" s="132" t="s">
        <v>78</v>
      </c>
      <c r="G5" s="109"/>
      <c r="H5" s="109"/>
      <c r="I5" s="109"/>
      <c r="J5" s="204" t="s">
        <v>58</v>
      </c>
      <c r="K5" s="144" t="s">
        <v>79</v>
      </c>
      <c r="L5" s="144" t="s">
        <v>80</v>
      </c>
      <c r="M5" s="144" t="s">
        <v>81</v>
      </c>
      <c r="N5" s="144" t="s">
        <v>82</v>
      </c>
      <c r="O5" s="144" t="s">
        <v>83</v>
      </c>
    </row>
    <row r="6" ht="30" customHeight="1" spans="1:15">
      <c r="A6" s="146">
        <v>1</v>
      </c>
      <c r="B6" s="146">
        <v>2</v>
      </c>
      <c r="C6" s="206">
        <v>3</v>
      </c>
      <c r="D6" s="206">
        <v>4</v>
      </c>
      <c r="E6" s="206">
        <v>5</v>
      </c>
      <c r="F6" s="206">
        <v>6</v>
      </c>
      <c r="G6" s="206">
        <v>7</v>
      </c>
      <c r="H6" s="206">
        <v>8</v>
      </c>
      <c r="I6" s="206">
        <v>9</v>
      </c>
      <c r="J6" s="206">
        <v>10</v>
      </c>
      <c r="K6" s="206">
        <v>11</v>
      </c>
      <c r="L6" s="206">
        <v>12</v>
      </c>
      <c r="M6" s="206">
        <v>13</v>
      </c>
      <c r="N6" s="206">
        <v>14</v>
      </c>
      <c r="O6" s="206">
        <v>15</v>
      </c>
    </row>
    <row r="7" ht="16.5" customHeight="1" spans="1:15">
      <c r="A7" s="219" t="s">
        <v>84</v>
      </c>
      <c r="B7" s="219" t="s">
        <v>85</v>
      </c>
      <c r="C7" s="116">
        <v>1565142.06</v>
      </c>
      <c r="D7" s="116">
        <v>1565142.06</v>
      </c>
      <c r="E7" s="116">
        <v>1460142.06</v>
      </c>
      <c r="F7" s="116">
        <v>105000</v>
      </c>
      <c r="G7" s="116"/>
      <c r="H7" s="116"/>
      <c r="I7" s="116"/>
      <c r="J7" s="116"/>
      <c r="K7" s="116"/>
      <c r="L7" s="116"/>
      <c r="M7" s="116"/>
      <c r="N7" s="116"/>
      <c r="O7" s="116"/>
    </row>
    <row r="8" ht="20.25" customHeight="1" spans="1:15">
      <c r="A8" s="275" t="s">
        <v>86</v>
      </c>
      <c r="B8" s="275" t="s">
        <v>87</v>
      </c>
      <c r="C8" s="116">
        <v>1565142.06</v>
      </c>
      <c r="D8" s="116">
        <v>1565142.06</v>
      </c>
      <c r="E8" s="116">
        <v>1460142.06</v>
      </c>
      <c r="F8" s="116">
        <v>105000</v>
      </c>
      <c r="G8" s="116"/>
      <c r="H8" s="116"/>
      <c r="I8" s="116"/>
      <c r="J8" s="116"/>
      <c r="K8" s="116"/>
      <c r="L8" s="116"/>
      <c r="M8" s="116"/>
      <c r="N8" s="116"/>
      <c r="O8" s="116"/>
    </row>
    <row r="9" ht="17.25" customHeight="1" spans="1:15">
      <c r="A9" s="276" t="s">
        <v>88</v>
      </c>
      <c r="B9" s="277" t="s">
        <v>89</v>
      </c>
      <c r="C9" s="116">
        <v>1166454.06</v>
      </c>
      <c r="D9" s="116">
        <v>1166454.06</v>
      </c>
      <c r="E9" s="116">
        <v>1166454.06</v>
      </c>
      <c r="F9" s="116"/>
      <c r="G9" s="116"/>
      <c r="H9" s="116"/>
      <c r="I9" s="116"/>
      <c r="J9" s="116"/>
      <c r="K9" s="116"/>
      <c r="L9" s="116"/>
      <c r="M9" s="116"/>
      <c r="N9" s="116"/>
      <c r="O9" s="116"/>
    </row>
    <row r="10" customHeight="1" spans="1:15">
      <c r="A10" s="276" t="s">
        <v>90</v>
      </c>
      <c r="B10" s="277" t="s">
        <v>91</v>
      </c>
      <c r="C10" s="116">
        <v>50000</v>
      </c>
      <c r="D10" s="116">
        <v>50000</v>
      </c>
      <c r="E10" s="116"/>
      <c r="F10" s="116">
        <v>50000</v>
      </c>
      <c r="G10" s="116"/>
      <c r="H10" s="116"/>
      <c r="I10" s="116"/>
      <c r="J10" s="116"/>
      <c r="K10" s="116"/>
      <c r="L10" s="116"/>
      <c r="M10" s="116"/>
      <c r="N10" s="116"/>
      <c r="O10" s="116"/>
    </row>
    <row r="11" customHeight="1" spans="1:15">
      <c r="A11" s="276" t="s">
        <v>92</v>
      </c>
      <c r="B11" s="277" t="s">
        <v>93</v>
      </c>
      <c r="C11" s="116">
        <v>348688</v>
      </c>
      <c r="D11" s="116">
        <v>348688</v>
      </c>
      <c r="E11" s="116">
        <v>293688</v>
      </c>
      <c r="F11" s="116">
        <v>55000</v>
      </c>
      <c r="G11" s="116"/>
      <c r="H11" s="116"/>
      <c r="I11" s="116"/>
      <c r="J11" s="116"/>
      <c r="K11" s="116"/>
      <c r="L11" s="116"/>
      <c r="M11" s="116"/>
      <c r="N11" s="116"/>
      <c r="O11" s="116"/>
    </row>
    <row r="12" customHeight="1" spans="1:15">
      <c r="A12" s="219" t="s">
        <v>94</v>
      </c>
      <c r="B12" s="219" t="s">
        <v>95</v>
      </c>
      <c r="C12" s="116">
        <v>261798.96</v>
      </c>
      <c r="D12" s="116">
        <v>261798.96</v>
      </c>
      <c r="E12" s="116">
        <v>261798.96</v>
      </c>
      <c r="F12" s="116"/>
      <c r="G12" s="116"/>
      <c r="H12" s="116"/>
      <c r="I12" s="116"/>
      <c r="J12" s="116"/>
      <c r="K12" s="116"/>
      <c r="L12" s="116"/>
      <c r="M12" s="116"/>
      <c r="N12" s="116"/>
      <c r="O12" s="116"/>
    </row>
    <row r="13" customHeight="1" spans="1:15">
      <c r="A13" s="275" t="s">
        <v>96</v>
      </c>
      <c r="B13" s="275" t="s">
        <v>97</v>
      </c>
      <c r="C13" s="116">
        <v>261798.96</v>
      </c>
      <c r="D13" s="116">
        <v>261798.96</v>
      </c>
      <c r="E13" s="116">
        <v>261798.96</v>
      </c>
      <c r="F13" s="116"/>
      <c r="G13" s="116"/>
      <c r="H13" s="116"/>
      <c r="I13" s="116"/>
      <c r="J13" s="116"/>
      <c r="K13" s="116"/>
      <c r="L13" s="116"/>
      <c r="M13" s="116"/>
      <c r="N13" s="116"/>
      <c r="O13" s="116"/>
    </row>
    <row r="14" customHeight="1" spans="1:15">
      <c r="A14" s="276" t="s">
        <v>98</v>
      </c>
      <c r="B14" s="277" t="s">
        <v>99</v>
      </c>
      <c r="C14" s="116">
        <v>109434</v>
      </c>
      <c r="D14" s="116">
        <v>109434</v>
      </c>
      <c r="E14" s="116">
        <v>109434</v>
      </c>
      <c r="F14" s="116"/>
      <c r="G14" s="116"/>
      <c r="H14" s="116"/>
      <c r="I14" s="116"/>
      <c r="J14" s="116"/>
      <c r="K14" s="116"/>
      <c r="L14" s="116"/>
      <c r="M14" s="116"/>
      <c r="N14" s="116"/>
      <c r="O14" s="116"/>
    </row>
    <row r="15" customHeight="1" spans="1:15">
      <c r="A15" s="276" t="s">
        <v>100</v>
      </c>
      <c r="B15" s="277" t="s">
        <v>101</v>
      </c>
      <c r="C15" s="116">
        <v>152364.96</v>
      </c>
      <c r="D15" s="116">
        <v>152364.96</v>
      </c>
      <c r="E15" s="116">
        <v>152364.96</v>
      </c>
      <c r="F15" s="116"/>
      <c r="G15" s="116"/>
      <c r="H15" s="116"/>
      <c r="I15" s="116"/>
      <c r="J15" s="116"/>
      <c r="K15" s="116"/>
      <c r="L15" s="116"/>
      <c r="M15" s="116"/>
      <c r="N15" s="116"/>
      <c r="O15" s="116"/>
    </row>
    <row r="16" customHeight="1" spans="1:15">
      <c r="A16" s="219" t="s">
        <v>102</v>
      </c>
      <c r="B16" s="219" t="s">
        <v>103</v>
      </c>
      <c r="C16" s="116">
        <v>61315.05</v>
      </c>
      <c r="D16" s="116">
        <v>61315.05</v>
      </c>
      <c r="E16" s="116">
        <v>61315.05</v>
      </c>
      <c r="F16" s="116"/>
      <c r="G16" s="116"/>
      <c r="H16" s="116"/>
      <c r="I16" s="116"/>
      <c r="J16" s="116"/>
      <c r="K16" s="116"/>
      <c r="L16" s="116"/>
      <c r="M16" s="116"/>
      <c r="N16" s="116"/>
      <c r="O16" s="116"/>
    </row>
    <row r="17" customHeight="1" spans="1:15">
      <c r="A17" s="275" t="s">
        <v>104</v>
      </c>
      <c r="B17" s="275" t="s">
        <v>105</v>
      </c>
      <c r="C17" s="116">
        <v>61315.05</v>
      </c>
      <c r="D17" s="116">
        <v>61315.05</v>
      </c>
      <c r="E17" s="116">
        <v>61315.05</v>
      </c>
      <c r="F17" s="116"/>
      <c r="G17" s="116"/>
      <c r="H17" s="116"/>
      <c r="I17" s="116"/>
      <c r="J17" s="116"/>
      <c r="K17" s="116"/>
      <c r="L17" s="116"/>
      <c r="M17" s="116"/>
      <c r="N17" s="116"/>
      <c r="O17" s="116"/>
    </row>
    <row r="18" customHeight="1" spans="1:15">
      <c r="A18" s="276" t="s">
        <v>106</v>
      </c>
      <c r="B18" s="277" t="s">
        <v>107</v>
      </c>
      <c r="C18" s="116">
        <v>56446.49</v>
      </c>
      <c r="D18" s="116">
        <v>56446.49</v>
      </c>
      <c r="E18" s="116">
        <v>56446.49</v>
      </c>
      <c r="F18" s="116"/>
      <c r="G18" s="116"/>
      <c r="H18" s="116"/>
      <c r="I18" s="116"/>
      <c r="J18" s="116"/>
      <c r="K18" s="116"/>
      <c r="L18" s="116"/>
      <c r="M18" s="116"/>
      <c r="N18" s="116"/>
      <c r="O18" s="116"/>
    </row>
    <row r="19" customHeight="1" spans="1:15">
      <c r="A19" s="276" t="s">
        <v>108</v>
      </c>
      <c r="B19" s="277" t="s">
        <v>109</v>
      </c>
      <c r="C19" s="116"/>
      <c r="D19" s="116"/>
      <c r="E19" s="116"/>
      <c r="F19" s="116"/>
      <c r="G19" s="116"/>
      <c r="H19" s="116"/>
      <c r="I19" s="116"/>
      <c r="J19" s="116"/>
      <c r="K19" s="116"/>
      <c r="L19" s="116"/>
      <c r="M19" s="116"/>
      <c r="N19" s="116"/>
      <c r="O19" s="116"/>
    </row>
    <row r="20" customHeight="1" spans="1:15">
      <c r="A20" s="276" t="s">
        <v>110</v>
      </c>
      <c r="B20" s="277" t="s">
        <v>111</v>
      </c>
      <c r="C20" s="116">
        <v>4868.56</v>
      </c>
      <c r="D20" s="116">
        <v>4868.56</v>
      </c>
      <c r="E20" s="116">
        <v>4868.56</v>
      </c>
      <c r="F20" s="116"/>
      <c r="G20" s="116"/>
      <c r="H20" s="116"/>
      <c r="I20" s="116"/>
      <c r="J20" s="116"/>
      <c r="K20" s="116"/>
      <c r="L20" s="116"/>
      <c r="M20" s="116"/>
      <c r="N20" s="116"/>
      <c r="O20" s="116"/>
    </row>
    <row r="21" customHeight="1" spans="1:15">
      <c r="A21" s="219" t="s">
        <v>112</v>
      </c>
      <c r="B21" s="219" t="s">
        <v>113</v>
      </c>
      <c r="C21" s="116">
        <v>114273.72</v>
      </c>
      <c r="D21" s="116">
        <v>114273.72</v>
      </c>
      <c r="E21" s="116">
        <v>114273.72</v>
      </c>
      <c r="F21" s="116"/>
      <c r="G21" s="116"/>
      <c r="H21" s="116"/>
      <c r="I21" s="116"/>
      <c r="J21" s="116"/>
      <c r="K21" s="116"/>
      <c r="L21" s="116"/>
      <c r="M21" s="116"/>
      <c r="N21" s="116"/>
      <c r="O21" s="116"/>
    </row>
    <row r="22" customHeight="1" spans="1:15">
      <c r="A22" s="275" t="s">
        <v>114</v>
      </c>
      <c r="B22" s="275" t="s">
        <v>115</v>
      </c>
      <c r="C22" s="116">
        <v>114273.72</v>
      </c>
      <c r="D22" s="116">
        <v>114273.72</v>
      </c>
      <c r="E22" s="116">
        <v>114273.72</v>
      </c>
      <c r="F22" s="116"/>
      <c r="G22" s="116"/>
      <c r="H22" s="116"/>
      <c r="I22" s="116"/>
      <c r="J22" s="116"/>
      <c r="K22" s="116"/>
      <c r="L22" s="116"/>
      <c r="M22" s="116"/>
      <c r="N22" s="116"/>
      <c r="O22" s="116"/>
    </row>
    <row r="23" customHeight="1" spans="1:15">
      <c r="A23" s="276" t="s">
        <v>116</v>
      </c>
      <c r="B23" s="277" t="s">
        <v>117</v>
      </c>
      <c r="C23" s="116">
        <v>114273.72</v>
      </c>
      <c r="D23" s="116">
        <v>114273.72</v>
      </c>
      <c r="E23" s="116">
        <v>114273.72</v>
      </c>
      <c r="F23" s="116"/>
      <c r="G23" s="116"/>
      <c r="H23" s="116"/>
      <c r="I23" s="116"/>
      <c r="J23" s="116"/>
      <c r="K23" s="116"/>
      <c r="L23" s="116"/>
      <c r="M23" s="116"/>
      <c r="N23" s="116"/>
      <c r="O23" s="116"/>
    </row>
    <row r="24" customHeight="1" spans="1:15">
      <c r="A24" s="219" t="s">
        <v>118</v>
      </c>
      <c r="B24" s="219" t="s">
        <v>83</v>
      </c>
      <c r="C24" s="116">
        <v>12800</v>
      </c>
      <c r="D24" s="116">
        <v>12800</v>
      </c>
      <c r="E24" s="116"/>
      <c r="F24" s="116">
        <v>12800</v>
      </c>
      <c r="G24" s="116"/>
      <c r="H24" s="116"/>
      <c r="I24" s="116"/>
      <c r="J24" s="116"/>
      <c r="K24" s="116"/>
      <c r="L24" s="116"/>
      <c r="M24" s="116"/>
      <c r="N24" s="116"/>
      <c r="O24" s="116"/>
    </row>
    <row r="25" customHeight="1" spans="1:15">
      <c r="A25" s="275" t="s">
        <v>119</v>
      </c>
      <c r="B25" s="275" t="s">
        <v>83</v>
      </c>
      <c r="C25" s="116">
        <v>12800</v>
      </c>
      <c r="D25" s="116">
        <v>12800</v>
      </c>
      <c r="E25" s="116"/>
      <c r="F25" s="116">
        <v>12800</v>
      </c>
      <c r="G25" s="116"/>
      <c r="H25" s="116"/>
      <c r="I25" s="116"/>
      <c r="J25" s="116"/>
      <c r="K25" s="116"/>
      <c r="L25" s="116"/>
      <c r="M25" s="116"/>
      <c r="N25" s="116"/>
      <c r="O25" s="116"/>
    </row>
    <row r="26" customHeight="1" spans="1:15">
      <c r="A26" s="276" t="s">
        <v>120</v>
      </c>
      <c r="B26" s="277" t="s">
        <v>83</v>
      </c>
      <c r="C26" s="116">
        <v>12800</v>
      </c>
      <c r="D26" s="116">
        <v>12800</v>
      </c>
      <c r="E26" s="116"/>
      <c r="F26" s="116">
        <v>12800</v>
      </c>
      <c r="G26" s="116"/>
      <c r="H26" s="116"/>
      <c r="I26" s="116"/>
      <c r="J26" s="116"/>
      <c r="K26" s="116"/>
      <c r="L26" s="116"/>
      <c r="M26" s="116"/>
      <c r="N26" s="116"/>
      <c r="O26" s="116"/>
    </row>
    <row r="27" customHeight="1" spans="1:15">
      <c r="A27" s="229" t="s">
        <v>121</v>
      </c>
      <c r="B27" s="230"/>
      <c r="C27" s="116">
        <v>2015329.79</v>
      </c>
      <c r="D27" s="116">
        <v>2015329.79</v>
      </c>
      <c r="E27" s="116">
        <v>1897529.79</v>
      </c>
      <c r="F27" s="116">
        <v>117800</v>
      </c>
      <c r="G27" s="116"/>
      <c r="H27" s="116"/>
      <c r="I27" s="116"/>
      <c r="J27" s="116"/>
      <c r="K27" s="116"/>
      <c r="L27" s="116"/>
      <c r="M27" s="116"/>
      <c r="N27" s="116"/>
      <c r="O27" s="116"/>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B16" sqref="B16"/>
    </sheetView>
  </sheetViews>
  <sheetFormatPr defaultColWidth="9.14545454545454" defaultRowHeight="14.25" customHeight="1" outlineLevelCol="3"/>
  <cols>
    <col min="1" max="1" width="49.2727272727273" customWidth="1"/>
    <col min="2" max="2" width="43.3181818181818" customWidth="1"/>
    <col min="3" max="3" width="48.5727272727273" customWidth="1"/>
    <col min="4" max="4" width="41.1727272727273" customWidth="1"/>
  </cols>
  <sheetData>
    <row r="1" customHeight="1" spans="1:4">
      <c r="A1" s="121"/>
      <c r="B1" s="121"/>
      <c r="C1" s="121"/>
      <c r="D1" s="133" t="s">
        <v>122</v>
      </c>
    </row>
    <row r="2" customHeight="1" spans="1:4">
      <c r="A2" s="140" t="str">
        <f>"2025"&amp;"年部门财政拨款收支预算总表"</f>
        <v>2025年部门财政拨款收支预算总表</v>
      </c>
      <c r="B2" s="209"/>
      <c r="C2" s="209"/>
      <c r="D2" s="209"/>
    </row>
    <row r="3" ht="31.5" customHeight="1" spans="1:4">
      <c r="A3" s="155" t="str">
        <f>"单位名称："&amp;"沧源佤族自治县民族宗教事务局"</f>
        <v>单位名称：沧源佤族自治县民族宗教事务局</v>
      </c>
      <c r="B3" s="210"/>
      <c r="C3" s="210"/>
      <c r="D3" s="133" t="s">
        <v>1</v>
      </c>
    </row>
    <row r="4" ht="17.25" customHeight="1" spans="1:4">
      <c r="A4" s="167" t="s">
        <v>2</v>
      </c>
      <c r="B4" s="169"/>
      <c r="C4" s="167" t="s">
        <v>3</v>
      </c>
      <c r="D4" s="169"/>
    </row>
    <row r="5" ht="24.65" customHeight="1" spans="1:4">
      <c r="A5" s="166" t="s">
        <v>4</v>
      </c>
      <c r="B5" s="180" t="str">
        <f>"2025"&amp;"年预算数"</f>
        <v>2025年预算数</v>
      </c>
      <c r="C5" s="166" t="s">
        <v>123</v>
      </c>
      <c r="D5" s="180" t="str">
        <f>"2025"&amp;"年预算数"</f>
        <v>2025年预算数</v>
      </c>
    </row>
    <row r="6" ht="15.65" customHeight="1" spans="1:4">
      <c r="A6" s="111"/>
      <c r="B6" s="109"/>
      <c r="C6" s="111"/>
      <c r="D6" s="109"/>
    </row>
    <row r="7" ht="14.15" customHeight="1" spans="1:4">
      <c r="A7" s="211" t="s">
        <v>124</v>
      </c>
      <c r="B7" s="116">
        <v>2015329.79</v>
      </c>
      <c r="C7" s="212" t="s">
        <v>125</v>
      </c>
      <c r="D7" s="116">
        <v>2015329.79</v>
      </c>
    </row>
    <row r="8" ht="29.15" customHeight="1" spans="1:4">
      <c r="A8" s="213" t="s">
        <v>126</v>
      </c>
      <c r="B8" s="116">
        <v>2015329.79</v>
      </c>
      <c r="C8" s="212" t="s">
        <v>127</v>
      </c>
      <c r="D8" s="116">
        <v>1565142.06</v>
      </c>
    </row>
    <row r="9" ht="29.15" customHeight="1" spans="1:4">
      <c r="A9" s="213" t="s">
        <v>128</v>
      </c>
      <c r="B9" s="116"/>
      <c r="C9" s="212" t="s">
        <v>129</v>
      </c>
      <c r="D9" s="116"/>
    </row>
    <row r="10" ht="29.15" customHeight="1" spans="1:4">
      <c r="A10" s="213" t="s">
        <v>130</v>
      </c>
      <c r="B10" s="116"/>
      <c r="C10" s="212" t="s">
        <v>131</v>
      </c>
      <c r="D10" s="116"/>
    </row>
    <row r="11" ht="29.15" customHeight="1" spans="1:4">
      <c r="A11" s="213" t="s">
        <v>132</v>
      </c>
      <c r="B11" s="116"/>
      <c r="C11" s="212" t="s">
        <v>133</v>
      </c>
      <c r="D11" s="116"/>
    </row>
    <row r="12" ht="29.15" customHeight="1" spans="1:4">
      <c r="A12" s="213" t="s">
        <v>126</v>
      </c>
      <c r="B12" s="116"/>
      <c r="C12" s="212" t="s">
        <v>134</v>
      </c>
      <c r="D12" s="116"/>
    </row>
    <row r="13" ht="29.15" customHeight="1" spans="1:4">
      <c r="A13" s="213" t="s">
        <v>128</v>
      </c>
      <c r="B13" s="116"/>
      <c r="C13" s="212" t="s">
        <v>135</v>
      </c>
      <c r="D13" s="116"/>
    </row>
    <row r="14" ht="29.15" customHeight="1" spans="1:4">
      <c r="A14" s="213" t="s">
        <v>130</v>
      </c>
      <c r="B14" s="116"/>
      <c r="C14" s="212" t="s">
        <v>136</v>
      </c>
      <c r="D14" s="116"/>
    </row>
    <row r="15" ht="29.15" customHeight="1" spans="1:4">
      <c r="A15" s="214"/>
      <c r="B15" s="116"/>
      <c r="C15" s="215" t="s">
        <v>137</v>
      </c>
      <c r="D15" s="116">
        <v>261798.96</v>
      </c>
    </row>
    <row r="16" ht="29.15" customHeight="1" spans="1:4">
      <c r="A16" s="216"/>
      <c r="B16" s="116"/>
      <c r="C16" s="215" t="s">
        <v>138</v>
      </c>
      <c r="D16" s="116">
        <v>61315.05</v>
      </c>
    </row>
    <row r="17" ht="29.15" customHeight="1" spans="1:4">
      <c r="A17" s="217"/>
      <c r="B17" s="116"/>
      <c r="C17" s="215" t="s">
        <v>139</v>
      </c>
      <c r="D17" s="116"/>
    </row>
    <row r="18" customHeight="1" spans="1:4">
      <c r="A18" s="217"/>
      <c r="B18" s="116"/>
      <c r="C18" s="215" t="s">
        <v>140</v>
      </c>
      <c r="D18" s="116"/>
    </row>
    <row r="19" customHeight="1" spans="1:4">
      <c r="A19" s="217"/>
      <c r="B19" s="116"/>
      <c r="C19" s="215" t="s">
        <v>141</v>
      </c>
      <c r="D19" s="116"/>
    </row>
    <row r="20" customHeight="1" spans="1:4">
      <c r="A20" s="217"/>
      <c r="B20" s="116"/>
      <c r="C20" s="215" t="s">
        <v>142</v>
      </c>
      <c r="D20" s="116"/>
    </row>
    <row r="21" customHeight="1" spans="1:4">
      <c r="A21" s="217"/>
      <c r="B21" s="116"/>
      <c r="C21" s="215" t="s">
        <v>143</v>
      </c>
      <c r="D21" s="116"/>
    </row>
    <row r="22" customHeight="1" spans="1:4">
      <c r="A22" s="217"/>
      <c r="B22" s="116"/>
      <c r="C22" s="215" t="s">
        <v>144</v>
      </c>
      <c r="D22" s="116"/>
    </row>
    <row r="23" customHeight="1" spans="1:4">
      <c r="A23" s="217"/>
      <c r="B23" s="116"/>
      <c r="C23" s="215" t="s">
        <v>145</v>
      </c>
      <c r="D23" s="116"/>
    </row>
    <row r="24" customHeight="1" spans="1:4">
      <c r="A24" s="217"/>
      <c r="B24" s="116"/>
      <c r="C24" s="215" t="s">
        <v>146</v>
      </c>
      <c r="D24" s="116"/>
    </row>
    <row r="25" customHeight="1" spans="1:4">
      <c r="A25" s="217"/>
      <c r="B25" s="116"/>
      <c r="C25" s="215" t="s">
        <v>147</v>
      </c>
      <c r="D25" s="116"/>
    </row>
    <row r="26" customHeight="1" spans="1:4">
      <c r="A26" s="217"/>
      <c r="B26" s="116"/>
      <c r="C26" s="215" t="s">
        <v>148</v>
      </c>
      <c r="D26" s="116">
        <v>114273.72</v>
      </c>
    </row>
    <row r="27" customHeight="1" spans="1:4">
      <c r="A27" s="214"/>
      <c r="B27" s="116"/>
      <c r="C27" s="215" t="s">
        <v>149</v>
      </c>
      <c r="D27" s="116"/>
    </row>
    <row r="28" customHeight="1" spans="1:4">
      <c r="A28" s="216"/>
      <c r="B28" s="116"/>
      <c r="C28" s="215" t="s">
        <v>150</v>
      </c>
      <c r="D28" s="116"/>
    </row>
    <row r="29" customHeight="1" spans="1:4">
      <c r="A29" s="217"/>
      <c r="B29" s="116"/>
      <c r="C29" s="215" t="s">
        <v>151</v>
      </c>
      <c r="D29" s="116"/>
    </row>
    <row r="30" customHeight="1" spans="1:4">
      <c r="A30" s="217"/>
      <c r="B30" s="116"/>
      <c r="C30" s="215" t="s">
        <v>152</v>
      </c>
      <c r="D30" s="116"/>
    </row>
    <row r="31" customHeight="1" spans="1:4">
      <c r="A31" s="217"/>
      <c r="B31" s="116"/>
      <c r="C31" s="215" t="s">
        <v>153</v>
      </c>
      <c r="D31" s="116">
        <v>12800</v>
      </c>
    </row>
    <row r="32" customHeight="1" spans="1:4">
      <c r="A32" s="217"/>
      <c r="B32" s="116"/>
      <c r="C32" s="215" t="s">
        <v>154</v>
      </c>
      <c r="D32" s="116"/>
    </row>
    <row r="33" customHeight="1" spans="1:4">
      <c r="A33" s="217"/>
      <c r="B33" s="116"/>
      <c r="C33" s="215" t="s">
        <v>155</v>
      </c>
      <c r="D33" s="116"/>
    </row>
    <row r="34" customHeight="1" spans="1:4">
      <c r="A34" s="214"/>
      <c r="B34" s="218"/>
      <c r="C34" s="215" t="s">
        <v>156</v>
      </c>
      <c r="D34" s="218"/>
    </row>
    <row r="35" customHeight="1" spans="1:4">
      <c r="A35" s="214"/>
      <c r="B35" s="116"/>
      <c r="C35" s="219" t="s">
        <v>157</v>
      </c>
      <c r="D35" s="116"/>
    </row>
    <row r="36" customHeight="1" spans="1:4">
      <c r="A36" s="216" t="s">
        <v>158</v>
      </c>
      <c r="B36" s="220">
        <v>2015329.79</v>
      </c>
      <c r="C36" s="214" t="s">
        <v>52</v>
      </c>
      <c r="D36" s="220">
        <v>2015329.79</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D10" sqref="D10"/>
    </sheetView>
  </sheetViews>
  <sheetFormatPr defaultColWidth="9.14545454545454" defaultRowHeight="14.25" customHeight="1" outlineLevelCol="6"/>
  <cols>
    <col min="1" max="1" width="20.1454545454545" customWidth="1"/>
    <col min="2" max="2" width="37.3181818181818" customWidth="1"/>
    <col min="3" max="3" width="24.2727272727273" customWidth="1"/>
    <col min="4" max="6" width="25.0272727272727" customWidth="1"/>
    <col min="7" max="7" width="24.2727272727273" customWidth="1"/>
  </cols>
  <sheetData>
    <row r="1" customHeight="1" spans="1:7">
      <c r="A1" s="1"/>
      <c r="B1" s="1"/>
      <c r="C1" s="1"/>
      <c r="D1" s="1"/>
      <c r="E1" s="1"/>
      <c r="F1" s="1"/>
      <c r="G1" s="1"/>
    </row>
    <row r="2" ht="12" customHeight="1" spans="4:7">
      <c r="D2" s="173"/>
      <c r="F2" s="59"/>
      <c r="G2" s="59" t="s">
        <v>159</v>
      </c>
    </row>
    <row r="3" ht="39" customHeight="1" spans="1:7">
      <c r="A3" s="140" t="str">
        <f>"2025"&amp;"年一般公共预算支出预算表（按功能科目分类）"</f>
        <v>2025年一般公共预算支出预算表（按功能科目分类）</v>
      </c>
      <c r="B3" s="198"/>
      <c r="C3" s="198"/>
      <c r="D3" s="198"/>
      <c r="E3" s="198"/>
      <c r="F3" s="198"/>
      <c r="G3" s="198"/>
    </row>
    <row r="4" ht="18" customHeight="1" spans="1:7">
      <c r="A4" s="155" t="str">
        <f>"单位名称："&amp;"沧源佤族自治县民族宗教事务局"</f>
        <v>单位名称：沧源佤族自治县民族宗教事务局</v>
      </c>
      <c r="B4" s="199"/>
      <c r="C4" s="142"/>
      <c r="D4" s="142"/>
      <c r="E4" s="142"/>
      <c r="F4" s="200"/>
      <c r="G4" s="133" t="s">
        <v>1</v>
      </c>
    </row>
    <row r="5" ht="20.25" customHeight="1" spans="1:7">
      <c r="A5" s="201" t="s">
        <v>160</v>
      </c>
      <c r="B5" s="202"/>
      <c r="C5" s="180" t="s">
        <v>56</v>
      </c>
      <c r="D5" s="179" t="s">
        <v>77</v>
      </c>
      <c r="E5" s="168"/>
      <c r="F5" s="169"/>
      <c r="G5" s="171" t="s">
        <v>78</v>
      </c>
    </row>
    <row r="6" ht="20.25" customHeight="1" spans="1:7">
      <c r="A6" s="203" t="s">
        <v>73</v>
      </c>
      <c r="B6" s="203" t="s">
        <v>74</v>
      </c>
      <c r="C6" s="111"/>
      <c r="D6" s="204" t="s">
        <v>58</v>
      </c>
      <c r="E6" s="204" t="s">
        <v>161</v>
      </c>
      <c r="F6" s="204" t="s">
        <v>162</v>
      </c>
      <c r="G6" s="112"/>
    </row>
    <row r="7" ht="13.5" customHeight="1" spans="1:7">
      <c r="A7" s="205" t="s">
        <v>163</v>
      </c>
      <c r="B7" s="205" t="s">
        <v>164</v>
      </c>
      <c r="C7" s="205" t="s">
        <v>165</v>
      </c>
      <c r="D7" s="206">
        <v>4</v>
      </c>
      <c r="E7" s="207" t="s">
        <v>166</v>
      </c>
      <c r="F7" s="207" t="s">
        <v>167</v>
      </c>
      <c r="G7" s="205" t="s">
        <v>168</v>
      </c>
    </row>
    <row r="8" ht="18" customHeight="1" spans="1:7">
      <c r="A8" s="147" t="s">
        <v>84</v>
      </c>
      <c r="B8" s="147" t="s">
        <v>85</v>
      </c>
      <c r="C8" s="116">
        <v>1565142.06</v>
      </c>
      <c r="D8" s="116">
        <v>1460142.06</v>
      </c>
      <c r="E8" s="116">
        <v>1341601.66</v>
      </c>
      <c r="F8" s="116">
        <v>118540.4</v>
      </c>
      <c r="G8" s="116">
        <v>105000</v>
      </c>
    </row>
    <row r="9" ht="18" customHeight="1" spans="1:7">
      <c r="A9" s="151" t="s">
        <v>86</v>
      </c>
      <c r="B9" s="151" t="s">
        <v>87</v>
      </c>
      <c r="C9" s="116">
        <v>1565142.06</v>
      </c>
      <c r="D9" s="116">
        <v>1460142.06</v>
      </c>
      <c r="E9" s="116">
        <v>1341601.66</v>
      </c>
      <c r="F9" s="116">
        <v>118540.4</v>
      </c>
      <c r="G9" s="116">
        <v>105000</v>
      </c>
    </row>
    <row r="10" customHeight="1" spans="1:7">
      <c r="A10" s="208" t="s">
        <v>88</v>
      </c>
      <c r="B10" s="208" t="s">
        <v>89</v>
      </c>
      <c r="C10" s="116">
        <v>1166454.06</v>
      </c>
      <c r="D10" s="116">
        <v>1166454.06</v>
      </c>
      <c r="E10" s="116">
        <v>1047913.66</v>
      </c>
      <c r="F10" s="116">
        <v>118540.4</v>
      </c>
      <c r="G10" s="116"/>
    </row>
    <row r="11" customHeight="1" spans="1:7">
      <c r="A11" s="208" t="s">
        <v>90</v>
      </c>
      <c r="B11" s="208" t="s">
        <v>91</v>
      </c>
      <c r="C11" s="116">
        <v>50000</v>
      </c>
      <c r="D11" s="116"/>
      <c r="E11" s="116"/>
      <c r="F11" s="116"/>
      <c r="G11" s="116">
        <v>50000</v>
      </c>
    </row>
    <row r="12" customHeight="1" spans="1:7">
      <c r="A12" s="208" t="s">
        <v>92</v>
      </c>
      <c r="B12" s="208" t="s">
        <v>93</v>
      </c>
      <c r="C12" s="116">
        <v>348688</v>
      </c>
      <c r="D12" s="116">
        <v>293688</v>
      </c>
      <c r="E12" s="116">
        <v>293688</v>
      </c>
      <c r="F12" s="116"/>
      <c r="G12" s="116">
        <v>55000</v>
      </c>
    </row>
    <row r="13" customHeight="1" spans="1:7">
      <c r="A13" s="147" t="s">
        <v>94</v>
      </c>
      <c r="B13" s="147" t="s">
        <v>95</v>
      </c>
      <c r="C13" s="116">
        <v>261798.96</v>
      </c>
      <c r="D13" s="116">
        <v>261798.96</v>
      </c>
      <c r="E13" s="116">
        <v>261798.96</v>
      </c>
      <c r="F13" s="116"/>
      <c r="G13" s="116"/>
    </row>
    <row r="14" customHeight="1" spans="1:7">
      <c r="A14" s="151" t="s">
        <v>96</v>
      </c>
      <c r="B14" s="151" t="s">
        <v>97</v>
      </c>
      <c r="C14" s="116">
        <v>261798.96</v>
      </c>
      <c r="D14" s="116">
        <v>261798.96</v>
      </c>
      <c r="E14" s="116">
        <v>261798.96</v>
      </c>
      <c r="F14" s="116"/>
      <c r="G14" s="116"/>
    </row>
    <row r="15" customHeight="1" spans="1:7">
      <c r="A15" s="208" t="s">
        <v>98</v>
      </c>
      <c r="B15" s="208" t="s">
        <v>99</v>
      </c>
      <c r="C15" s="116">
        <v>109434</v>
      </c>
      <c r="D15" s="116">
        <v>109434</v>
      </c>
      <c r="E15" s="116">
        <v>109434</v>
      </c>
      <c r="F15" s="116"/>
      <c r="G15" s="116"/>
    </row>
    <row r="16" customHeight="1" spans="1:7">
      <c r="A16" s="208" t="s">
        <v>100</v>
      </c>
      <c r="B16" s="208" t="s">
        <v>101</v>
      </c>
      <c r="C16" s="116">
        <v>152364.96</v>
      </c>
      <c r="D16" s="116">
        <v>152364.96</v>
      </c>
      <c r="E16" s="116">
        <v>152364.96</v>
      </c>
      <c r="F16" s="116"/>
      <c r="G16" s="116"/>
    </row>
    <row r="17" customHeight="1" spans="1:7">
      <c r="A17" s="147" t="s">
        <v>102</v>
      </c>
      <c r="B17" s="147" t="s">
        <v>103</v>
      </c>
      <c r="C17" s="116">
        <v>61315.05</v>
      </c>
      <c r="D17" s="116">
        <v>61315.05</v>
      </c>
      <c r="E17" s="116">
        <v>61315.05</v>
      </c>
      <c r="F17" s="116"/>
      <c r="G17" s="116"/>
    </row>
    <row r="18" customHeight="1" spans="1:7">
      <c r="A18" s="151" t="s">
        <v>104</v>
      </c>
      <c r="B18" s="151" t="s">
        <v>105</v>
      </c>
      <c r="C18" s="116">
        <v>61315.05</v>
      </c>
      <c r="D18" s="116">
        <v>61315.05</v>
      </c>
      <c r="E18" s="116">
        <v>61315.05</v>
      </c>
      <c r="F18" s="116"/>
      <c r="G18" s="116"/>
    </row>
    <row r="19" customHeight="1" spans="1:7">
      <c r="A19" s="208" t="s">
        <v>106</v>
      </c>
      <c r="B19" s="208" t="s">
        <v>107</v>
      </c>
      <c r="C19" s="116">
        <v>56446.49</v>
      </c>
      <c r="D19" s="116">
        <v>56446.49</v>
      </c>
      <c r="E19" s="116">
        <v>56446.49</v>
      </c>
      <c r="F19" s="116"/>
      <c r="G19" s="116"/>
    </row>
    <row r="20" customHeight="1" spans="1:7">
      <c r="A20" s="208" t="s">
        <v>110</v>
      </c>
      <c r="B20" s="208" t="s">
        <v>111</v>
      </c>
      <c r="C20" s="116">
        <v>4868.56</v>
      </c>
      <c r="D20" s="116">
        <v>4868.56</v>
      </c>
      <c r="E20" s="116">
        <v>4868.56</v>
      </c>
      <c r="F20" s="116"/>
      <c r="G20" s="116"/>
    </row>
    <row r="21" customHeight="1" spans="1:7">
      <c r="A21" s="147" t="s">
        <v>112</v>
      </c>
      <c r="B21" s="147" t="s">
        <v>113</v>
      </c>
      <c r="C21" s="116">
        <v>114273.72</v>
      </c>
      <c r="D21" s="116">
        <v>114273.72</v>
      </c>
      <c r="E21" s="116">
        <v>114273.72</v>
      </c>
      <c r="F21" s="116"/>
      <c r="G21" s="116"/>
    </row>
    <row r="22" customHeight="1" spans="1:7">
      <c r="A22" s="151" t="s">
        <v>114</v>
      </c>
      <c r="B22" s="151" t="s">
        <v>115</v>
      </c>
      <c r="C22" s="116">
        <v>114273.72</v>
      </c>
      <c r="D22" s="116">
        <v>114273.72</v>
      </c>
      <c r="E22" s="116">
        <v>114273.72</v>
      </c>
      <c r="F22" s="116"/>
      <c r="G22" s="116"/>
    </row>
    <row r="23" customHeight="1" spans="1:7">
      <c r="A23" s="208" t="s">
        <v>116</v>
      </c>
      <c r="B23" s="208" t="s">
        <v>117</v>
      </c>
      <c r="C23" s="116">
        <v>114273.72</v>
      </c>
      <c r="D23" s="116">
        <v>114273.72</v>
      </c>
      <c r="E23" s="116">
        <v>114273.72</v>
      </c>
      <c r="F23" s="116"/>
      <c r="G23" s="116"/>
    </row>
    <row r="24" customHeight="1" spans="1:7">
      <c r="A24" s="147" t="s">
        <v>118</v>
      </c>
      <c r="B24" s="147" t="s">
        <v>83</v>
      </c>
      <c r="C24" s="116">
        <v>12800</v>
      </c>
      <c r="D24" s="116"/>
      <c r="E24" s="116"/>
      <c r="F24" s="116"/>
      <c r="G24" s="116">
        <v>12800</v>
      </c>
    </row>
    <row r="25" customHeight="1" spans="1:7">
      <c r="A25" s="151" t="s">
        <v>119</v>
      </c>
      <c r="B25" s="151" t="s">
        <v>83</v>
      </c>
      <c r="C25" s="116">
        <v>12800</v>
      </c>
      <c r="D25" s="116"/>
      <c r="E25" s="116"/>
      <c r="F25" s="116"/>
      <c r="G25" s="116">
        <v>12800</v>
      </c>
    </row>
    <row r="26" customHeight="1" spans="1:7">
      <c r="A26" s="208" t="s">
        <v>120</v>
      </c>
      <c r="B26" s="208" t="s">
        <v>83</v>
      </c>
      <c r="C26" s="116">
        <v>12800</v>
      </c>
      <c r="D26" s="116"/>
      <c r="E26" s="116"/>
      <c r="F26" s="116"/>
      <c r="G26" s="116">
        <v>12800</v>
      </c>
    </row>
    <row r="27" customHeight="1" spans="1:7">
      <c r="A27" s="149" t="s">
        <v>56</v>
      </c>
      <c r="B27" s="149"/>
      <c r="C27" s="116">
        <v>2015329.79</v>
      </c>
      <c r="D27" s="116">
        <v>1897529.79</v>
      </c>
      <c r="E27" s="116">
        <v>1778989.39</v>
      </c>
      <c r="F27" s="116">
        <v>118540.4</v>
      </c>
      <c r="G27" s="116">
        <v>117800</v>
      </c>
    </row>
  </sheetData>
  <mergeCells count="7">
    <mergeCell ref="A3:G3"/>
    <mergeCell ref="A4:E4"/>
    <mergeCell ref="A5:B5"/>
    <mergeCell ref="D5:F5"/>
    <mergeCell ref="A27:B27"/>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F11" sqref="F11"/>
    </sheetView>
  </sheetViews>
  <sheetFormatPr defaultColWidth="9.14545454545454" defaultRowHeight="14.25" customHeight="1" outlineLevelCol="6"/>
  <cols>
    <col min="1" max="2" width="27.4272727272727" customWidth="1"/>
    <col min="3" max="7" width="31.1727272727273" customWidth="1"/>
  </cols>
  <sheetData>
    <row r="1" customHeight="1" spans="1:7">
      <c r="A1" s="1"/>
      <c r="B1" s="1"/>
      <c r="C1" s="1"/>
      <c r="D1" s="1"/>
      <c r="E1" s="1"/>
      <c r="F1" s="1"/>
      <c r="G1" s="1"/>
    </row>
    <row r="2" ht="12" customHeight="1" spans="1:7">
      <c r="A2" s="190"/>
      <c r="B2" s="190"/>
      <c r="C2" s="190"/>
      <c r="D2" s="69"/>
      <c r="G2" s="191" t="s">
        <v>169</v>
      </c>
    </row>
    <row r="3" ht="25.5" customHeight="1" spans="1:7">
      <c r="A3" s="192" t="s">
        <v>170</v>
      </c>
      <c r="B3" s="192"/>
      <c r="C3" s="192"/>
      <c r="D3" s="192"/>
      <c r="E3" s="192"/>
      <c r="F3" s="192"/>
      <c r="G3" s="192"/>
    </row>
    <row r="4" ht="15.75" customHeight="1" spans="1:7">
      <c r="A4" s="5" t="str">
        <f>"单位名称："&amp;""</f>
        <v>单位名称：</v>
      </c>
      <c r="B4" s="5"/>
      <c r="C4" s="190"/>
      <c r="D4" s="69"/>
      <c r="G4" s="191" t="s">
        <v>171</v>
      </c>
    </row>
    <row r="5" ht="19.5" customHeight="1" spans="1:7">
      <c r="A5" s="10" t="s">
        <v>172</v>
      </c>
      <c r="B5" s="10" t="s">
        <v>173</v>
      </c>
      <c r="C5" s="15" t="s">
        <v>174</v>
      </c>
      <c r="D5" s="11" t="s">
        <v>175</v>
      </c>
      <c r="E5" s="12"/>
      <c r="F5" s="13"/>
      <c r="G5" s="15" t="s">
        <v>176</v>
      </c>
    </row>
    <row r="6" ht="19.5" customHeight="1" spans="1:7">
      <c r="A6" s="14"/>
      <c r="B6" s="17"/>
      <c r="C6" s="18"/>
      <c r="D6" s="67" t="s">
        <v>58</v>
      </c>
      <c r="E6" s="67" t="s">
        <v>177</v>
      </c>
      <c r="F6" s="67" t="s">
        <v>178</v>
      </c>
      <c r="G6" s="18"/>
    </row>
    <row r="7" ht="18.75" customHeight="1" spans="1:7">
      <c r="A7" s="17"/>
      <c r="B7" s="193">
        <v>1</v>
      </c>
      <c r="C7" s="193">
        <v>2</v>
      </c>
      <c r="D7" s="194">
        <v>3</v>
      </c>
      <c r="E7" s="193">
        <v>4</v>
      </c>
      <c r="F7" s="193">
        <v>5</v>
      </c>
      <c r="G7" s="193">
        <v>6</v>
      </c>
    </row>
    <row r="8" ht="18.75" customHeight="1" spans="1:7">
      <c r="A8" s="195" t="s">
        <v>56</v>
      </c>
      <c r="B8" s="196">
        <v>30000</v>
      </c>
      <c r="C8" s="196"/>
      <c r="D8" s="197">
        <v>30000</v>
      </c>
      <c r="E8" s="196"/>
      <c r="F8" s="196">
        <v>25000</v>
      </c>
      <c r="G8" s="196">
        <v>5000</v>
      </c>
    </row>
    <row r="9" ht="18.75" customHeight="1" spans="1:7">
      <c r="A9" s="195" t="s">
        <v>179</v>
      </c>
      <c r="B9" s="196">
        <v>30000</v>
      </c>
      <c r="C9" s="196"/>
      <c r="D9" s="197">
        <v>30000</v>
      </c>
      <c r="E9" s="196"/>
      <c r="F9" s="196">
        <v>25000</v>
      </c>
      <c r="G9" s="196">
        <v>5000</v>
      </c>
    </row>
    <row r="10" ht="18.75" customHeight="1" spans="1:7">
      <c r="A10" s="195" t="s">
        <v>180</v>
      </c>
      <c r="B10" s="196"/>
      <c r="C10" s="196"/>
      <c r="D10" s="197"/>
      <c r="E10" s="196"/>
      <c r="F10" s="196"/>
      <c r="G10" s="196"/>
    </row>
    <row r="11" ht="18.75" customHeight="1" spans="1:7">
      <c r="A11" s="195" t="s">
        <v>181</v>
      </c>
      <c r="B11" s="196"/>
      <c r="C11" s="196"/>
      <c r="D11" s="197"/>
      <c r="E11" s="196"/>
      <c r="F11" s="196"/>
      <c r="G11" s="196"/>
    </row>
    <row r="12" ht="18.75" customHeight="1" spans="1:7">
      <c r="A12" s="195" t="s">
        <v>182</v>
      </c>
      <c r="B12" s="196"/>
      <c r="C12" s="196"/>
      <c r="D12" s="197"/>
      <c r="E12" s="196"/>
      <c r="F12" s="196"/>
      <c r="G12" s="196"/>
    </row>
  </sheetData>
  <mergeCells count="7">
    <mergeCell ref="A3:G3"/>
    <mergeCell ref="A4:E4"/>
    <mergeCell ref="D5:F5"/>
    <mergeCell ref="A5:A7"/>
    <mergeCell ref="B5:B6"/>
    <mergeCell ref="C5:C6"/>
    <mergeCell ref="G5:G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1"/>
  <sheetViews>
    <sheetView showZeros="0" workbookViewId="0">
      <pane ySplit="1" topLeftCell="A4" activePane="bottomLeft" state="frozen"/>
      <selection/>
      <selection pane="bottomLeft" activeCell="C15" sqref="C15"/>
    </sheetView>
  </sheetViews>
  <sheetFormatPr defaultColWidth="9.14545454545454" defaultRowHeight="14.25" customHeight="1"/>
  <cols>
    <col min="1" max="1" width="28.7" customWidth="1"/>
    <col min="2" max="3" width="23.8545454545455" customWidth="1"/>
    <col min="4" max="4" width="14.6" customWidth="1"/>
    <col min="5" max="5" width="18.4545454545455" customWidth="1"/>
    <col min="6" max="6" width="14.7454545454545" customWidth="1"/>
    <col min="7" max="7" width="18.8818181818182" customWidth="1"/>
    <col min="8" max="13" width="15.3181818181818" customWidth="1"/>
    <col min="14" max="16" width="14.7454545454545" customWidth="1"/>
    <col min="17" max="17" width="14.8818181818182" customWidth="1"/>
    <col min="18" max="23" width="15.027272727272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73"/>
      <c r="W2" s="59" t="s">
        <v>183</v>
      </c>
    </row>
    <row r="3" ht="27.75" customHeight="1" spans="1:23">
      <c r="A3" s="176" t="str">
        <f>"2025"&amp;"年部门基本支出预算表"</f>
        <v>2025年部门基本支出预算表</v>
      </c>
      <c r="B3" s="123"/>
      <c r="C3" s="123"/>
      <c r="D3" s="123"/>
      <c r="E3" s="123"/>
      <c r="F3" s="123"/>
      <c r="G3" s="123"/>
      <c r="H3" s="123"/>
      <c r="I3" s="123"/>
      <c r="J3" s="123"/>
      <c r="K3" s="123"/>
      <c r="L3" s="123"/>
      <c r="M3" s="123"/>
      <c r="N3" s="101"/>
      <c r="O3" s="101"/>
      <c r="P3" s="101"/>
      <c r="Q3" s="123"/>
      <c r="R3" s="123"/>
      <c r="S3" s="123"/>
      <c r="T3" s="123"/>
      <c r="U3" s="123"/>
      <c r="V3" s="123"/>
      <c r="W3" s="123"/>
    </row>
    <row r="4" ht="13.5" customHeight="1" spans="1:23">
      <c r="A4" s="155" t="str">
        <f>"单位名称："&amp;"沧源佤族自治县民族宗教事务局"</f>
        <v>单位名称：沧源佤族自治县民族宗教事务局</v>
      </c>
      <c r="B4" s="177"/>
      <c r="C4" s="177"/>
      <c r="D4" s="177"/>
      <c r="E4" s="177"/>
      <c r="F4" s="177"/>
      <c r="G4" s="177"/>
      <c r="H4" s="178"/>
      <c r="I4" s="178"/>
      <c r="J4" s="178"/>
      <c r="K4" s="178"/>
      <c r="L4" s="178"/>
      <c r="M4" s="178"/>
      <c r="N4" s="103"/>
      <c r="O4" s="103"/>
      <c r="P4" s="103"/>
      <c r="Q4" s="178"/>
      <c r="R4" s="121"/>
      <c r="S4" s="121"/>
      <c r="T4" s="121"/>
      <c r="U4" s="188"/>
      <c r="V4" s="121"/>
      <c r="W4" s="122" t="s">
        <v>171</v>
      </c>
    </row>
    <row r="5" ht="21.75" customHeight="1" spans="1:23">
      <c r="A5" s="157" t="s">
        <v>184</v>
      </c>
      <c r="B5" s="157" t="s">
        <v>185</v>
      </c>
      <c r="C5" s="157" t="s">
        <v>186</v>
      </c>
      <c r="D5" s="157" t="s">
        <v>187</v>
      </c>
      <c r="E5" s="157" t="s">
        <v>188</v>
      </c>
      <c r="F5" s="157" t="s">
        <v>189</v>
      </c>
      <c r="G5" s="157" t="s">
        <v>190</v>
      </c>
      <c r="H5" s="179" t="s">
        <v>191</v>
      </c>
      <c r="I5" s="126"/>
      <c r="J5" s="126"/>
      <c r="K5" s="126"/>
      <c r="L5" s="126"/>
      <c r="M5" s="126"/>
      <c r="N5" s="168"/>
      <c r="O5" s="168"/>
      <c r="P5" s="168"/>
      <c r="Q5" s="125" t="s">
        <v>62</v>
      </c>
      <c r="R5" s="126" t="s">
        <v>76</v>
      </c>
      <c r="S5" s="126"/>
      <c r="T5" s="126"/>
      <c r="U5" s="126"/>
      <c r="V5" s="126"/>
      <c r="W5" s="186"/>
    </row>
    <row r="6" ht="21.75" customHeight="1" spans="1:23">
      <c r="A6" s="158"/>
      <c r="B6" s="175"/>
      <c r="C6" s="158"/>
      <c r="D6" s="158"/>
      <c r="E6" s="158"/>
      <c r="F6" s="158"/>
      <c r="G6" s="158"/>
      <c r="H6" s="180" t="s">
        <v>192</v>
      </c>
      <c r="I6" s="179" t="s">
        <v>59</v>
      </c>
      <c r="J6" s="126"/>
      <c r="K6" s="126"/>
      <c r="L6" s="126"/>
      <c r="M6" s="186"/>
      <c r="N6" s="167" t="s">
        <v>193</v>
      </c>
      <c r="O6" s="168"/>
      <c r="P6" s="169"/>
      <c r="Q6" s="157" t="s">
        <v>62</v>
      </c>
      <c r="R6" s="179" t="s">
        <v>76</v>
      </c>
      <c r="S6" s="125"/>
      <c r="T6" s="126" t="s">
        <v>76</v>
      </c>
      <c r="U6" s="125" t="s">
        <v>67</v>
      </c>
      <c r="V6" s="125" t="s">
        <v>68</v>
      </c>
      <c r="W6" s="189" t="s">
        <v>69</v>
      </c>
    </row>
    <row r="7" ht="15" customHeight="1" spans="1:23">
      <c r="A7" s="159"/>
      <c r="B7" s="159"/>
      <c r="C7" s="159"/>
      <c r="D7" s="159"/>
      <c r="E7" s="159"/>
      <c r="F7" s="159"/>
      <c r="G7" s="159"/>
      <c r="H7" s="159"/>
      <c r="I7" s="187" t="s">
        <v>194</v>
      </c>
      <c r="J7" s="157" t="s">
        <v>195</v>
      </c>
      <c r="K7" s="157" t="s">
        <v>196</v>
      </c>
      <c r="L7" s="157" t="s">
        <v>197</v>
      </c>
      <c r="M7" s="157" t="s">
        <v>198</v>
      </c>
      <c r="N7" s="157" t="s">
        <v>59</v>
      </c>
      <c r="O7" s="157" t="s">
        <v>60</v>
      </c>
      <c r="P7" s="157" t="s">
        <v>61</v>
      </c>
      <c r="Q7" s="159"/>
      <c r="R7" s="157" t="s">
        <v>58</v>
      </c>
      <c r="S7" s="157" t="s">
        <v>65</v>
      </c>
      <c r="T7" s="157" t="s">
        <v>199</v>
      </c>
      <c r="U7" s="157" t="s">
        <v>67</v>
      </c>
      <c r="V7" s="157" t="s">
        <v>68</v>
      </c>
      <c r="W7" s="157" t="s">
        <v>69</v>
      </c>
    </row>
    <row r="8" ht="27.75" customHeight="1" spans="1:23">
      <c r="A8" s="181"/>
      <c r="B8" s="181"/>
      <c r="C8" s="181"/>
      <c r="D8" s="181"/>
      <c r="E8" s="181"/>
      <c r="F8" s="181"/>
      <c r="G8" s="181"/>
      <c r="H8" s="181"/>
      <c r="I8" s="132"/>
      <c r="J8" s="160" t="s">
        <v>200</v>
      </c>
      <c r="K8" s="160" t="s">
        <v>196</v>
      </c>
      <c r="L8" s="160" t="s">
        <v>197</v>
      </c>
      <c r="M8" s="160" t="s">
        <v>198</v>
      </c>
      <c r="N8" s="160" t="s">
        <v>196</v>
      </c>
      <c r="O8" s="160" t="s">
        <v>197</v>
      </c>
      <c r="P8" s="160" t="s">
        <v>198</v>
      </c>
      <c r="Q8" s="160" t="s">
        <v>62</v>
      </c>
      <c r="R8" s="160" t="s">
        <v>58</v>
      </c>
      <c r="S8" s="160" t="s">
        <v>65</v>
      </c>
      <c r="T8" s="160" t="s">
        <v>199</v>
      </c>
      <c r="U8" s="160" t="s">
        <v>67</v>
      </c>
      <c r="V8" s="160" t="s">
        <v>68</v>
      </c>
      <c r="W8" s="160" t="s">
        <v>69</v>
      </c>
    </row>
    <row r="9" ht="15" customHeight="1" spans="1:23">
      <c r="A9" s="182">
        <v>1</v>
      </c>
      <c r="B9" s="182">
        <v>2</v>
      </c>
      <c r="C9" s="182">
        <v>3</v>
      </c>
      <c r="D9" s="182">
        <v>4</v>
      </c>
      <c r="E9" s="182">
        <v>5</v>
      </c>
      <c r="F9" s="182">
        <v>6</v>
      </c>
      <c r="G9" s="182">
        <v>7</v>
      </c>
      <c r="H9" s="182">
        <v>8</v>
      </c>
      <c r="I9" s="182">
        <v>9</v>
      </c>
      <c r="J9" s="182">
        <v>10</v>
      </c>
      <c r="K9" s="182">
        <v>11</v>
      </c>
      <c r="L9" s="182">
        <v>12</v>
      </c>
      <c r="M9" s="182">
        <v>13</v>
      </c>
      <c r="N9" s="182">
        <v>14</v>
      </c>
      <c r="O9" s="182">
        <v>15</v>
      </c>
      <c r="P9" s="182">
        <v>16</v>
      </c>
      <c r="Q9" s="182">
        <v>17</v>
      </c>
      <c r="R9" s="182">
        <v>18</v>
      </c>
      <c r="S9" s="182">
        <v>19</v>
      </c>
      <c r="T9" s="182">
        <v>20</v>
      </c>
      <c r="U9" s="182">
        <v>21</v>
      </c>
      <c r="V9" s="182">
        <v>22</v>
      </c>
      <c r="W9" s="182">
        <v>23</v>
      </c>
    </row>
    <row r="10" ht="18.75" customHeight="1" spans="1:23">
      <c r="A10" s="183" t="s">
        <v>71</v>
      </c>
      <c r="B10" s="183"/>
      <c r="C10" s="183"/>
      <c r="D10" s="183"/>
      <c r="E10" s="183"/>
      <c r="F10" s="183"/>
      <c r="G10" s="183"/>
      <c r="H10" s="116">
        <v>1897529.79</v>
      </c>
      <c r="I10" s="116">
        <v>1897529.79</v>
      </c>
      <c r="J10" s="116"/>
      <c r="K10" s="116"/>
      <c r="L10" s="116">
        <v>1897529.79</v>
      </c>
      <c r="M10" s="116"/>
      <c r="N10" s="116"/>
      <c r="O10" s="116"/>
      <c r="P10" s="116"/>
      <c r="Q10" s="116"/>
      <c r="R10" s="116"/>
      <c r="S10" s="116"/>
      <c r="T10" s="116"/>
      <c r="U10" s="116"/>
      <c r="V10" s="116"/>
      <c r="W10" s="116"/>
    </row>
    <row r="11" ht="31.4" customHeight="1" spans="1:23">
      <c r="A11" s="184" t="s">
        <v>71</v>
      </c>
      <c r="B11" s="162"/>
      <c r="C11" s="162"/>
      <c r="D11" s="162"/>
      <c r="E11" s="162"/>
      <c r="F11" s="162"/>
      <c r="G11" s="162"/>
      <c r="H11" s="116">
        <v>1897529.79</v>
      </c>
      <c r="I11" s="116">
        <v>1897529.79</v>
      </c>
      <c r="J11" s="116"/>
      <c r="K11" s="116"/>
      <c r="L11" s="116">
        <v>1897529.79</v>
      </c>
      <c r="M11" s="116"/>
      <c r="N11" s="116"/>
      <c r="O11" s="116"/>
      <c r="P11" s="116"/>
      <c r="Q11" s="116"/>
      <c r="R11" s="116"/>
      <c r="S11" s="116"/>
      <c r="T11" s="116"/>
      <c r="U11" s="116"/>
      <c r="V11" s="116"/>
      <c r="W11" s="116"/>
    </row>
    <row r="12" ht="18.75" customHeight="1" spans="1:23">
      <c r="A12" s="164"/>
      <c r="B12" s="162" t="s">
        <v>201</v>
      </c>
      <c r="C12" s="162" t="s">
        <v>202</v>
      </c>
      <c r="D12" s="162" t="s">
        <v>88</v>
      </c>
      <c r="E12" s="162" t="s">
        <v>89</v>
      </c>
      <c r="F12" s="162" t="s">
        <v>203</v>
      </c>
      <c r="G12" s="162" t="s">
        <v>204</v>
      </c>
      <c r="H12" s="116">
        <v>367020</v>
      </c>
      <c r="I12" s="116">
        <v>367020</v>
      </c>
      <c r="J12" s="116"/>
      <c r="K12" s="116"/>
      <c r="L12" s="116">
        <v>367020</v>
      </c>
      <c r="M12" s="116"/>
      <c r="N12" s="116"/>
      <c r="O12" s="116"/>
      <c r="P12" s="116"/>
      <c r="Q12" s="116"/>
      <c r="R12" s="116"/>
      <c r="S12" s="116"/>
      <c r="T12" s="116"/>
      <c r="U12" s="116"/>
      <c r="V12" s="116"/>
      <c r="W12" s="116"/>
    </row>
    <row r="13" customHeight="1" spans="1:23">
      <c r="A13" s="164"/>
      <c r="B13" s="162" t="s">
        <v>201</v>
      </c>
      <c r="C13" s="162" t="s">
        <v>202</v>
      </c>
      <c r="D13" s="162" t="s">
        <v>88</v>
      </c>
      <c r="E13" s="162" t="s">
        <v>89</v>
      </c>
      <c r="F13" s="162" t="s">
        <v>205</v>
      </c>
      <c r="G13" s="162" t="s">
        <v>206</v>
      </c>
      <c r="H13" s="116">
        <v>492216</v>
      </c>
      <c r="I13" s="116">
        <v>492216</v>
      </c>
      <c r="J13" s="116"/>
      <c r="K13" s="116"/>
      <c r="L13" s="116">
        <v>492216</v>
      </c>
      <c r="M13" s="116"/>
      <c r="N13" s="116"/>
      <c r="O13" s="116"/>
      <c r="P13" s="116"/>
      <c r="Q13" s="116"/>
      <c r="R13" s="116"/>
      <c r="S13" s="116"/>
      <c r="T13" s="116"/>
      <c r="U13" s="116"/>
      <c r="V13" s="116"/>
      <c r="W13" s="116"/>
    </row>
    <row r="14" customHeight="1" spans="1:23">
      <c r="A14" s="164"/>
      <c r="B14" s="162" t="s">
        <v>201</v>
      </c>
      <c r="C14" s="162" t="s">
        <v>202</v>
      </c>
      <c r="D14" s="162" t="s">
        <v>88</v>
      </c>
      <c r="E14" s="162" t="s">
        <v>89</v>
      </c>
      <c r="F14" s="162" t="s">
        <v>207</v>
      </c>
      <c r="G14" s="162" t="s">
        <v>208</v>
      </c>
      <c r="H14" s="116">
        <v>30585</v>
      </c>
      <c r="I14" s="116">
        <v>30585</v>
      </c>
      <c r="J14" s="116"/>
      <c r="K14" s="116"/>
      <c r="L14" s="116">
        <v>30585</v>
      </c>
      <c r="M14" s="116"/>
      <c r="N14" s="116"/>
      <c r="O14" s="116"/>
      <c r="P14" s="116"/>
      <c r="Q14" s="116"/>
      <c r="R14" s="116"/>
      <c r="S14" s="116"/>
      <c r="T14" s="116"/>
      <c r="U14" s="116"/>
      <c r="V14" s="116"/>
      <c r="W14" s="116"/>
    </row>
    <row r="15" customHeight="1" spans="1:23">
      <c r="A15" s="164"/>
      <c r="B15" s="162" t="s">
        <v>209</v>
      </c>
      <c r="C15" s="162" t="s">
        <v>210</v>
      </c>
      <c r="D15" s="162" t="s">
        <v>88</v>
      </c>
      <c r="E15" s="162" t="s">
        <v>89</v>
      </c>
      <c r="F15" s="162" t="s">
        <v>207</v>
      </c>
      <c r="G15" s="162" t="s">
        <v>208</v>
      </c>
      <c r="H15" s="116">
        <v>157260</v>
      </c>
      <c r="I15" s="116">
        <v>157260</v>
      </c>
      <c r="J15" s="116"/>
      <c r="K15" s="116"/>
      <c r="L15" s="116">
        <v>157260</v>
      </c>
      <c r="M15" s="116"/>
      <c r="N15" s="116"/>
      <c r="O15" s="116"/>
      <c r="P15" s="116"/>
      <c r="Q15" s="116"/>
      <c r="R15" s="116"/>
      <c r="S15" s="116"/>
      <c r="T15" s="116"/>
      <c r="U15" s="116"/>
      <c r="V15" s="116"/>
      <c r="W15" s="116"/>
    </row>
    <row r="16" customHeight="1" spans="1:23">
      <c r="A16" s="164"/>
      <c r="B16" s="162" t="s">
        <v>211</v>
      </c>
      <c r="C16" s="162" t="s">
        <v>212</v>
      </c>
      <c r="D16" s="162" t="s">
        <v>100</v>
      </c>
      <c r="E16" s="162" t="s">
        <v>101</v>
      </c>
      <c r="F16" s="162" t="s">
        <v>213</v>
      </c>
      <c r="G16" s="162" t="s">
        <v>214</v>
      </c>
      <c r="H16" s="116">
        <v>152364.96</v>
      </c>
      <c r="I16" s="116">
        <v>152364.96</v>
      </c>
      <c r="J16" s="116"/>
      <c r="K16" s="116"/>
      <c r="L16" s="116">
        <v>152364.96</v>
      </c>
      <c r="M16" s="116"/>
      <c r="N16" s="116"/>
      <c r="O16" s="116"/>
      <c r="P16" s="116"/>
      <c r="Q16" s="116"/>
      <c r="R16" s="116"/>
      <c r="S16" s="116"/>
      <c r="T16" s="116"/>
      <c r="U16" s="116"/>
      <c r="V16" s="116"/>
      <c r="W16" s="116"/>
    </row>
    <row r="17" customHeight="1" spans="1:23">
      <c r="A17" s="164"/>
      <c r="B17" s="162" t="s">
        <v>211</v>
      </c>
      <c r="C17" s="162" t="s">
        <v>212</v>
      </c>
      <c r="D17" s="162" t="s">
        <v>106</v>
      </c>
      <c r="E17" s="162" t="s">
        <v>107</v>
      </c>
      <c r="F17" s="162" t="s">
        <v>215</v>
      </c>
      <c r="G17" s="162" t="s">
        <v>216</v>
      </c>
      <c r="H17" s="116">
        <v>47701.26</v>
      </c>
      <c r="I17" s="116">
        <v>47701.26</v>
      </c>
      <c r="J17" s="116"/>
      <c r="K17" s="116"/>
      <c r="L17" s="116">
        <v>47701.26</v>
      </c>
      <c r="M17" s="116"/>
      <c r="N17" s="116"/>
      <c r="O17" s="116"/>
      <c r="P17" s="116"/>
      <c r="Q17" s="116"/>
      <c r="R17" s="116"/>
      <c r="S17" s="116"/>
      <c r="T17" s="116"/>
      <c r="U17" s="116"/>
      <c r="V17" s="116"/>
      <c r="W17" s="116"/>
    </row>
    <row r="18" customHeight="1" spans="1:23">
      <c r="A18" s="164"/>
      <c r="B18" s="162" t="s">
        <v>211</v>
      </c>
      <c r="C18" s="162" t="s">
        <v>212</v>
      </c>
      <c r="D18" s="162" t="s">
        <v>106</v>
      </c>
      <c r="E18" s="162" t="s">
        <v>107</v>
      </c>
      <c r="F18" s="162" t="s">
        <v>215</v>
      </c>
      <c r="G18" s="162" t="s">
        <v>216</v>
      </c>
      <c r="H18" s="116">
        <v>8745.23</v>
      </c>
      <c r="I18" s="116">
        <v>8745.23</v>
      </c>
      <c r="J18" s="116"/>
      <c r="K18" s="116"/>
      <c r="L18" s="116">
        <v>8745.23</v>
      </c>
      <c r="M18" s="116"/>
      <c r="N18" s="116"/>
      <c r="O18" s="116"/>
      <c r="P18" s="116"/>
      <c r="Q18" s="116"/>
      <c r="R18" s="116"/>
      <c r="S18" s="116"/>
      <c r="T18" s="116"/>
      <c r="U18" s="116"/>
      <c r="V18" s="116"/>
      <c r="W18" s="116"/>
    </row>
    <row r="19" customHeight="1" spans="1:23">
      <c r="A19" s="164"/>
      <c r="B19" s="162" t="s">
        <v>211</v>
      </c>
      <c r="C19" s="162" t="s">
        <v>212</v>
      </c>
      <c r="D19" s="162" t="s">
        <v>108</v>
      </c>
      <c r="E19" s="162" t="s">
        <v>109</v>
      </c>
      <c r="F19" s="162" t="s">
        <v>215</v>
      </c>
      <c r="G19" s="162" t="s">
        <v>216</v>
      </c>
      <c r="H19" s="116"/>
      <c r="I19" s="116"/>
      <c r="J19" s="116"/>
      <c r="K19" s="116"/>
      <c r="L19" s="116"/>
      <c r="M19" s="116"/>
      <c r="N19" s="116"/>
      <c r="O19" s="116"/>
      <c r="P19" s="116"/>
      <c r="Q19" s="116"/>
      <c r="R19" s="116"/>
      <c r="S19" s="116"/>
      <c r="T19" s="116"/>
      <c r="U19" s="116"/>
      <c r="V19" s="116"/>
      <c r="W19" s="116"/>
    </row>
    <row r="20" customHeight="1" spans="1:23">
      <c r="A20" s="164"/>
      <c r="B20" s="162" t="s">
        <v>211</v>
      </c>
      <c r="C20" s="162" t="s">
        <v>212</v>
      </c>
      <c r="D20" s="162" t="s">
        <v>108</v>
      </c>
      <c r="E20" s="162" t="s">
        <v>109</v>
      </c>
      <c r="F20" s="162" t="s">
        <v>215</v>
      </c>
      <c r="G20" s="162" t="s">
        <v>216</v>
      </c>
      <c r="H20" s="116"/>
      <c r="I20" s="116"/>
      <c r="J20" s="116"/>
      <c r="K20" s="116"/>
      <c r="L20" s="116"/>
      <c r="M20" s="116"/>
      <c r="N20" s="116"/>
      <c r="O20" s="116"/>
      <c r="P20" s="116"/>
      <c r="Q20" s="116"/>
      <c r="R20" s="116"/>
      <c r="S20" s="116"/>
      <c r="T20" s="116"/>
      <c r="U20" s="116"/>
      <c r="V20" s="116"/>
      <c r="W20" s="116"/>
    </row>
    <row r="21" customHeight="1" spans="1:23">
      <c r="A21" s="164"/>
      <c r="B21" s="162" t="s">
        <v>211</v>
      </c>
      <c r="C21" s="162" t="s">
        <v>212</v>
      </c>
      <c r="D21" s="162" t="s">
        <v>110</v>
      </c>
      <c r="E21" s="162" t="s">
        <v>111</v>
      </c>
      <c r="F21" s="162" t="s">
        <v>217</v>
      </c>
      <c r="G21" s="162" t="s">
        <v>218</v>
      </c>
      <c r="H21" s="116">
        <v>2964</v>
      </c>
      <c r="I21" s="116">
        <v>2964</v>
      </c>
      <c r="J21" s="116"/>
      <c r="K21" s="116"/>
      <c r="L21" s="116">
        <v>2964</v>
      </c>
      <c r="M21" s="116"/>
      <c r="N21" s="116"/>
      <c r="O21" s="116"/>
      <c r="P21" s="116"/>
      <c r="Q21" s="116"/>
      <c r="R21" s="116"/>
      <c r="S21" s="116"/>
      <c r="T21" s="116"/>
      <c r="U21" s="116"/>
      <c r="V21" s="116"/>
      <c r="W21" s="116"/>
    </row>
    <row r="22" customHeight="1" spans="1:23">
      <c r="A22" s="164"/>
      <c r="B22" s="162" t="s">
        <v>211</v>
      </c>
      <c r="C22" s="162" t="s">
        <v>212</v>
      </c>
      <c r="D22" s="162" t="s">
        <v>110</v>
      </c>
      <c r="E22" s="162" t="s">
        <v>111</v>
      </c>
      <c r="F22" s="162" t="s">
        <v>217</v>
      </c>
      <c r="G22" s="162" t="s">
        <v>218</v>
      </c>
      <c r="H22" s="116">
        <v>1904.56</v>
      </c>
      <c r="I22" s="116">
        <v>1904.56</v>
      </c>
      <c r="J22" s="116"/>
      <c r="K22" s="116"/>
      <c r="L22" s="116">
        <v>1904.56</v>
      </c>
      <c r="M22" s="116"/>
      <c r="N22" s="116"/>
      <c r="O22" s="116"/>
      <c r="P22" s="116"/>
      <c r="Q22" s="116"/>
      <c r="R22" s="116"/>
      <c r="S22" s="116"/>
      <c r="T22" s="116"/>
      <c r="U22" s="116"/>
      <c r="V22" s="116"/>
      <c r="W22" s="116"/>
    </row>
    <row r="23" customHeight="1" spans="1:23">
      <c r="A23" s="164"/>
      <c r="B23" s="162" t="s">
        <v>211</v>
      </c>
      <c r="C23" s="162" t="s">
        <v>212</v>
      </c>
      <c r="D23" s="162" t="s">
        <v>88</v>
      </c>
      <c r="E23" s="162" t="s">
        <v>89</v>
      </c>
      <c r="F23" s="162" t="s">
        <v>217</v>
      </c>
      <c r="G23" s="162" t="s">
        <v>218</v>
      </c>
      <c r="H23" s="116">
        <v>832.66</v>
      </c>
      <c r="I23" s="116">
        <v>832.66</v>
      </c>
      <c r="J23" s="116"/>
      <c r="K23" s="116"/>
      <c r="L23" s="116">
        <v>832.66</v>
      </c>
      <c r="M23" s="116"/>
      <c r="N23" s="116"/>
      <c r="O23" s="116"/>
      <c r="P23" s="116"/>
      <c r="Q23" s="116"/>
      <c r="R23" s="116"/>
      <c r="S23" s="116"/>
      <c r="T23" s="116"/>
      <c r="U23" s="116"/>
      <c r="V23" s="116"/>
      <c r="W23" s="116"/>
    </row>
    <row r="24" customHeight="1" spans="1:23">
      <c r="A24" s="164"/>
      <c r="B24" s="162" t="s">
        <v>219</v>
      </c>
      <c r="C24" s="162" t="s">
        <v>117</v>
      </c>
      <c r="D24" s="162" t="s">
        <v>116</v>
      </c>
      <c r="E24" s="162" t="s">
        <v>117</v>
      </c>
      <c r="F24" s="162" t="s">
        <v>220</v>
      </c>
      <c r="G24" s="162" t="s">
        <v>117</v>
      </c>
      <c r="H24" s="116">
        <v>114273.72</v>
      </c>
      <c r="I24" s="116">
        <v>114273.72</v>
      </c>
      <c r="J24" s="116"/>
      <c r="K24" s="116"/>
      <c r="L24" s="116">
        <v>114273.72</v>
      </c>
      <c r="M24" s="116"/>
      <c r="N24" s="116"/>
      <c r="O24" s="116"/>
      <c r="P24" s="116"/>
      <c r="Q24" s="116"/>
      <c r="R24" s="116"/>
      <c r="S24" s="116"/>
      <c r="T24" s="116"/>
      <c r="U24" s="116"/>
      <c r="V24" s="116"/>
      <c r="W24" s="116"/>
    </row>
    <row r="25" customHeight="1" spans="1:23">
      <c r="A25" s="164"/>
      <c r="B25" s="162" t="s">
        <v>221</v>
      </c>
      <c r="C25" s="162" t="s">
        <v>222</v>
      </c>
      <c r="D25" s="162" t="s">
        <v>88</v>
      </c>
      <c r="E25" s="162" t="s">
        <v>89</v>
      </c>
      <c r="F25" s="162" t="s">
        <v>223</v>
      </c>
      <c r="G25" s="162" t="s">
        <v>224</v>
      </c>
      <c r="H25" s="116"/>
      <c r="I25" s="116"/>
      <c r="J25" s="116"/>
      <c r="K25" s="116"/>
      <c r="L25" s="116"/>
      <c r="M25" s="116"/>
      <c r="N25" s="116"/>
      <c r="O25" s="116"/>
      <c r="P25" s="116"/>
      <c r="Q25" s="116"/>
      <c r="R25" s="116"/>
      <c r="S25" s="116"/>
      <c r="T25" s="116"/>
      <c r="U25" s="116"/>
      <c r="V25" s="116"/>
      <c r="W25" s="116"/>
    </row>
    <row r="26" customHeight="1" spans="1:23">
      <c r="A26" s="164"/>
      <c r="B26" s="162" t="s">
        <v>221</v>
      </c>
      <c r="C26" s="162" t="s">
        <v>222</v>
      </c>
      <c r="D26" s="162" t="s">
        <v>92</v>
      </c>
      <c r="E26" s="162" t="s">
        <v>93</v>
      </c>
      <c r="F26" s="162" t="s">
        <v>223</v>
      </c>
      <c r="G26" s="162" t="s">
        <v>224</v>
      </c>
      <c r="H26" s="116">
        <v>53280</v>
      </c>
      <c r="I26" s="116">
        <v>53280</v>
      </c>
      <c r="J26" s="116"/>
      <c r="K26" s="116"/>
      <c r="L26" s="116">
        <v>53280</v>
      </c>
      <c r="M26" s="116"/>
      <c r="N26" s="116"/>
      <c r="O26" s="116"/>
      <c r="P26" s="116"/>
      <c r="Q26" s="116"/>
      <c r="R26" s="116"/>
      <c r="S26" s="116"/>
      <c r="T26" s="116"/>
      <c r="U26" s="116"/>
      <c r="V26" s="116"/>
      <c r="W26" s="116"/>
    </row>
    <row r="27" customHeight="1" spans="1:23">
      <c r="A27" s="164"/>
      <c r="B27" s="162" t="s">
        <v>221</v>
      </c>
      <c r="C27" s="162" t="s">
        <v>222</v>
      </c>
      <c r="D27" s="162" t="s">
        <v>98</v>
      </c>
      <c r="E27" s="162" t="s">
        <v>99</v>
      </c>
      <c r="F27" s="162" t="s">
        <v>223</v>
      </c>
      <c r="G27" s="162" t="s">
        <v>224</v>
      </c>
      <c r="H27" s="116"/>
      <c r="I27" s="116"/>
      <c r="J27" s="116"/>
      <c r="K27" s="116"/>
      <c r="L27" s="116"/>
      <c r="M27" s="116"/>
      <c r="N27" s="116"/>
      <c r="O27" s="116"/>
      <c r="P27" s="116"/>
      <c r="Q27" s="116"/>
      <c r="R27" s="116"/>
      <c r="S27" s="116"/>
      <c r="T27" s="116"/>
      <c r="U27" s="116"/>
      <c r="V27" s="116"/>
      <c r="W27" s="116"/>
    </row>
    <row r="28" customHeight="1" spans="1:23">
      <c r="A28" s="164"/>
      <c r="B28" s="162" t="s">
        <v>225</v>
      </c>
      <c r="C28" s="162" t="s">
        <v>226</v>
      </c>
      <c r="D28" s="162" t="s">
        <v>88</v>
      </c>
      <c r="E28" s="162" t="s">
        <v>89</v>
      </c>
      <c r="F28" s="162" t="s">
        <v>227</v>
      </c>
      <c r="G28" s="162" t="s">
        <v>228</v>
      </c>
      <c r="H28" s="116"/>
      <c r="I28" s="116"/>
      <c r="J28" s="116"/>
      <c r="K28" s="116"/>
      <c r="L28" s="116"/>
      <c r="M28" s="116"/>
      <c r="N28" s="116"/>
      <c r="O28" s="116"/>
      <c r="P28" s="116"/>
      <c r="Q28" s="116"/>
      <c r="R28" s="116"/>
      <c r="S28" s="116"/>
      <c r="T28" s="116"/>
      <c r="U28" s="116"/>
      <c r="V28" s="116"/>
      <c r="W28" s="116"/>
    </row>
    <row r="29" customHeight="1" spans="1:23">
      <c r="A29" s="164"/>
      <c r="B29" s="162" t="s">
        <v>229</v>
      </c>
      <c r="C29" s="162" t="s">
        <v>230</v>
      </c>
      <c r="D29" s="162" t="s">
        <v>88</v>
      </c>
      <c r="E29" s="162" t="s">
        <v>89</v>
      </c>
      <c r="F29" s="162" t="s">
        <v>231</v>
      </c>
      <c r="G29" s="162" t="s">
        <v>176</v>
      </c>
      <c r="H29" s="116">
        <v>5000</v>
      </c>
      <c r="I29" s="116">
        <v>5000</v>
      </c>
      <c r="J29" s="116"/>
      <c r="K29" s="116"/>
      <c r="L29" s="116">
        <v>5000</v>
      </c>
      <c r="M29" s="116"/>
      <c r="N29" s="116"/>
      <c r="O29" s="116"/>
      <c r="P29" s="116"/>
      <c r="Q29" s="116"/>
      <c r="R29" s="116"/>
      <c r="S29" s="116"/>
      <c r="T29" s="116"/>
      <c r="U29" s="116"/>
      <c r="V29" s="116"/>
      <c r="W29" s="116"/>
    </row>
    <row r="30" customHeight="1" spans="1:23">
      <c r="A30" s="164"/>
      <c r="B30" s="162" t="s">
        <v>225</v>
      </c>
      <c r="C30" s="162" t="s">
        <v>226</v>
      </c>
      <c r="D30" s="162" t="s">
        <v>88</v>
      </c>
      <c r="E30" s="162" t="s">
        <v>89</v>
      </c>
      <c r="F30" s="162" t="s">
        <v>232</v>
      </c>
      <c r="G30" s="162" t="s">
        <v>233</v>
      </c>
      <c r="H30" s="116">
        <v>5000</v>
      </c>
      <c r="I30" s="116">
        <v>5000</v>
      </c>
      <c r="J30" s="116"/>
      <c r="K30" s="116"/>
      <c r="L30" s="116">
        <v>5000</v>
      </c>
      <c r="M30" s="116"/>
      <c r="N30" s="116"/>
      <c r="O30" s="116"/>
      <c r="P30" s="116"/>
      <c r="Q30" s="116"/>
      <c r="R30" s="116"/>
      <c r="S30" s="116"/>
      <c r="T30" s="116"/>
      <c r="U30" s="116"/>
      <c r="V30" s="116"/>
      <c r="W30" s="116"/>
    </row>
    <row r="31" customHeight="1" spans="1:23">
      <c r="A31" s="164"/>
      <c r="B31" s="162" t="s">
        <v>225</v>
      </c>
      <c r="C31" s="162" t="s">
        <v>226</v>
      </c>
      <c r="D31" s="162" t="s">
        <v>88</v>
      </c>
      <c r="E31" s="162" t="s">
        <v>89</v>
      </c>
      <c r="F31" s="162" t="s">
        <v>227</v>
      </c>
      <c r="G31" s="162" t="s">
        <v>228</v>
      </c>
      <c r="H31" s="116">
        <v>3000</v>
      </c>
      <c r="I31" s="116">
        <v>3000</v>
      </c>
      <c r="J31" s="116"/>
      <c r="K31" s="116"/>
      <c r="L31" s="116">
        <v>3000</v>
      </c>
      <c r="M31" s="116"/>
      <c r="N31" s="116"/>
      <c r="O31" s="116"/>
      <c r="P31" s="116"/>
      <c r="Q31" s="116"/>
      <c r="R31" s="116"/>
      <c r="S31" s="116"/>
      <c r="T31" s="116"/>
      <c r="U31" s="116"/>
      <c r="V31" s="116"/>
      <c r="W31" s="116"/>
    </row>
    <row r="32" customHeight="1" spans="1:23">
      <c r="A32" s="164"/>
      <c r="B32" s="162" t="s">
        <v>225</v>
      </c>
      <c r="C32" s="162" t="s">
        <v>226</v>
      </c>
      <c r="D32" s="162" t="s">
        <v>88</v>
      </c>
      <c r="E32" s="162" t="s">
        <v>89</v>
      </c>
      <c r="F32" s="162" t="s">
        <v>234</v>
      </c>
      <c r="G32" s="162" t="s">
        <v>235</v>
      </c>
      <c r="H32" s="116">
        <v>5000</v>
      </c>
      <c r="I32" s="116">
        <v>5000</v>
      </c>
      <c r="J32" s="116"/>
      <c r="K32" s="116"/>
      <c r="L32" s="116">
        <v>5000</v>
      </c>
      <c r="M32" s="116"/>
      <c r="N32" s="116"/>
      <c r="O32" s="116"/>
      <c r="P32" s="116"/>
      <c r="Q32" s="116"/>
      <c r="R32" s="116"/>
      <c r="S32" s="116"/>
      <c r="T32" s="116"/>
      <c r="U32" s="116"/>
      <c r="V32" s="116"/>
      <c r="W32" s="116"/>
    </row>
    <row r="33" customHeight="1" spans="1:23">
      <c r="A33" s="164"/>
      <c r="B33" s="162" t="s">
        <v>225</v>
      </c>
      <c r="C33" s="162" t="s">
        <v>226</v>
      </c>
      <c r="D33" s="162" t="s">
        <v>88</v>
      </c>
      <c r="E33" s="162" t="s">
        <v>89</v>
      </c>
      <c r="F33" s="162" t="s">
        <v>236</v>
      </c>
      <c r="G33" s="162" t="s">
        <v>237</v>
      </c>
      <c r="H33" s="116">
        <v>2000</v>
      </c>
      <c r="I33" s="116">
        <v>2000</v>
      </c>
      <c r="J33" s="116"/>
      <c r="K33" s="116"/>
      <c r="L33" s="116">
        <v>2000</v>
      </c>
      <c r="M33" s="116"/>
      <c r="N33" s="116"/>
      <c r="O33" s="116"/>
      <c r="P33" s="116"/>
      <c r="Q33" s="116"/>
      <c r="R33" s="116"/>
      <c r="S33" s="116"/>
      <c r="T33" s="116"/>
      <c r="U33" s="116"/>
      <c r="V33" s="116"/>
      <c r="W33" s="116"/>
    </row>
    <row r="34" customHeight="1" spans="1:23">
      <c r="A34" s="164"/>
      <c r="B34" s="162" t="s">
        <v>238</v>
      </c>
      <c r="C34" s="162" t="s">
        <v>239</v>
      </c>
      <c r="D34" s="162" t="s">
        <v>88</v>
      </c>
      <c r="E34" s="162" t="s">
        <v>89</v>
      </c>
      <c r="F34" s="162" t="s">
        <v>240</v>
      </c>
      <c r="G34" s="162" t="s">
        <v>239</v>
      </c>
      <c r="H34" s="116">
        <v>7340.4</v>
      </c>
      <c r="I34" s="116">
        <v>7340.4</v>
      </c>
      <c r="J34" s="116"/>
      <c r="K34" s="116"/>
      <c r="L34" s="116">
        <v>7340.4</v>
      </c>
      <c r="M34" s="116"/>
      <c r="N34" s="116"/>
      <c r="O34" s="116"/>
      <c r="P34" s="116"/>
      <c r="Q34" s="116"/>
      <c r="R34" s="116"/>
      <c r="S34" s="116"/>
      <c r="T34" s="116"/>
      <c r="U34" s="116"/>
      <c r="V34" s="116"/>
      <c r="W34" s="116"/>
    </row>
    <row r="35" customHeight="1" spans="1:23">
      <c r="A35" s="164"/>
      <c r="B35" s="162" t="s">
        <v>241</v>
      </c>
      <c r="C35" s="162" t="s">
        <v>242</v>
      </c>
      <c r="D35" s="162" t="s">
        <v>88</v>
      </c>
      <c r="E35" s="162" t="s">
        <v>89</v>
      </c>
      <c r="F35" s="162" t="s">
        <v>243</v>
      </c>
      <c r="G35" s="162" t="s">
        <v>242</v>
      </c>
      <c r="H35" s="116">
        <v>15000</v>
      </c>
      <c r="I35" s="116">
        <v>15000</v>
      </c>
      <c r="J35" s="116"/>
      <c r="K35" s="116"/>
      <c r="L35" s="116">
        <v>15000</v>
      </c>
      <c r="M35" s="116"/>
      <c r="N35" s="116"/>
      <c r="O35" s="116"/>
      <c r="P35" s="116"/>
      <c r="Q35" s="116"/>
      <c r="R35" s="116"/>
      <c r="S35" s="116"/>
      <c r="T35" s="116"/>
      <c r="U35" s="116"/>
      <c r="V35" s="116"/>
      <c r="W35" s="116"/>
    </row>
    <row r="36" customHeight="1" spans="1:23">
      <c r="A36" s="164"/>
      <c r="B36" s="162" t="s">
        <v>244</v>
      </c>
      <c r="C36" s="162" t="s">
        <v>245</v>
      </c>
      <c r="D36" s="162" t="s">
        <v>88</v>
      </c>
      <c r="E36" s="162" t="s">
        <v>89</v>
      </c>
      <c r="F36" s="162" t="s">
        <v>246</v>
      </c>
      <c r="G36" s="162" t="s">
        <v>247</v>
      </c>
      <c r="H36" s="116">
        <v>76200</v>
      </c>
      <c r="I36" s="116">
        <v>76200</v>
      </c>
      <c r="J36" s="116"/>
      <c r="K36" s="116"/>
      <c r="L36" s="116">
        <v>76200</v>
      </c>
      <c r="M36" s="116"/>
      <c r="N36" s="116"/>
      <c r="O36" s="116"/>
      <c r="P36" s="116"/>
      <c r="Q36" s="116"/>
      <c r="R36" s="116"/>
      <c r="S36" s="116"/>
      <c r="T36" s="116"/>
      <c r="U36" s="116"/>
      <c r="V36" s="116"/>
      <c r="W36" s="116"/>
    </row>
    <row r="37" customHeight="1" spans="1:23">
      <c r="A37" s="164"/>
      <c r="B37" s="162" t="s">
        <v>248</v>
      </c>
      <c r="C37" s="162" t="s">
        <v>249</v>
      </c>
      <c r="D37" s="162" t="s">
        <v>98</v>
      </c>
      <c r="E37" s="162" t="s">
        <v>99</v>
      </c>
      <c r="F37" s="162" t="s">
        <v>250</v>
      </c>
      <c r="G37" s="162" t="s">
        <v>251</v>
      </c>
      <c r="H37" s="116">
        <v>109434</v>
      </c>
      <c r="I37" s="116">
        <v>109434</v>
      </c>
      <c r="J37" s="116"/>
      <c r="K37" s="116"/>
      <c r="L37" s="116">
        <v>109434</v>
      </c>
      <c r="M37" s="116"/>
      <c r="N37" s="116"/>
      <c r="O37" s="116"/>
      <c r="P37" s="116"/>
      <c r="Q37" s="116"/>
      <c r="R37" s="116"/>
      <c r="S37" s="116"/>
      <c r="T37" s="116"/>
      <c r="U37" s="116"/>
      <c r="V37" s="116"/>
      <c r="W37" s="116"/>
    </row>
    <row r="38" customHeight="1" spans="1:23">
      <c r="A38" s="164"/>
      <c r="B38" s="162" t="s">
        <v>252</v>
      </c>
      <c r="C38" s="162" t="s">
        <v>253</v>
      </c>
      <c r="D38" s="162" t="s">
        <v>92</v>
      </c>
      <c r="E38" s="162" t="s">
        <v>93</v>
      </c>
      <c r="F38" s="162" t="s">
        <v>254</v>
      </c>
      <c r="G38" s="162" t="s">
        <v>255</v>
      </c>
      <c r="H38" s="116">
        <v>81780</v>
      </c>
      <c r="I38" s="116">
        <v>81780</v>
      </c>
      <c r="J38" s="116"/>
      <c r="K38" s="116"/>
      <c r="L38" s="116">
        <v>81780</v>
      </c>
      <c r="M38" s="116"/>
      <c r="N38" s="116"/>
      <c r="O38" s="116"/>
      <c r="P38" s="116"/>
      <c r="Q38" s="116"/>
      <c r="R38" s="116"/>
      <c r="S38" s="116"/>
      <c r="T38" s="116"/>
      <c r="U38" s="116"/>
      <c r="V38" s="116"/>
      <c r="W38" s="116"/>
    </row>
    <row r="39" customHeight="1" spans="1:23">
      <c r="A39" s="164"/>
      <c r="B39" s="162" t="s">
        <v>252</v>
      </c>
      <c r="C39" s="162" t="s">
        <v>253</v>
      </c>
      <c r="D39" s="162" t="s">
        <v>92</v>
      </c>
      <c r="E39" s="162" t="s">
        <v>93</v>
      </c>
      <c r="F39" s="162" t="s">
        <v>254</v>
      </c>
      <c r="G39" s="162" t="s">
        <v>255</v>
      </c>
      <c r="H39" s="116">
        <v>57000</v>
      </c>
      <c r="I39" s="116">
        <v>57000</v>
      </c>
      <c r="J39" s="116"/>
      <c r="K39" s="116"/>
      <c r="L39" s="116">
        <v>57000</v>
      </c>
      <c r="M39" s="116"/>
      <c r="N39" s="116"/>
      <c r="O39" s="116"/>
      <c r="P39" s="116"/>
      <c r="Q39" s="116"/>
      <c r="R39" s="116"/>
      <c r="S39" s="116"/>
      <c r="T39" s="116"/>
      <c r="U39" s="116"/>
      <c r="V39" s="116"/>
      <c r="W39" s="116"/>
    </row>
    <row r="40" customHeight="1" spans="1:23">
      <c r="A40" s="164"/>
      <c r="B40" s="162" t="s">
        <v>252</v>
      </c>
      <c r="C40" s="162" t="s">
        <v>253</v>
      </c>
      <c r="D40" s="162" t="s">
        <v>92</v>
      </c>
      <c r="E40" s="162" t="s">
        <v>93</v>
      </c>
      <c r="F40" s="162" t="s">
        <v>254</v>
      </c>
      <c r="G40" s="162" t="s">
        <v>255</v>
      </c>
      <c r="H40" s="116">
        <v>101628</v>
      </c>
      <c r="I40" s="116">
        <v>101628</v>
      </c>
      <c r="J40" s="116"/>
      <c r="K40" s="116"/>
      <c r="L40" s="116">
        <v>101628</v>
      </c>
      <c r="M40" s="116"/>
      <c r="N40" s="116"/>
      <c r="O40" s="116"/>
      <c r="P40" s="116"/>
      <c r="Q40" s="116"/>
      <c r="R40" s="116"/>
      <c r="S40" s="116"/>
      <c r="T40" s="116"/>
      <c r="U40" s="116"/>
      <c r="V40" s="116"/>
      <c r="W40" s="116"/>
    </row>
    <row r="41" customHeight="1" spans="1:23">
      <c r="A41" s="185" t="s">
        <v>56</v>
      </c>
      <c r="B41" s="185"/>
      <c r="C41" s="185"/>
      <c r="D41" s="185"/>
      <c r="E41" s="185"/>
      <c r="F41" s="185"/>
      <c r="G41" s="185"/>
      <c r="H41" s="116">
        <v>1897529.79</v>
      </c>
      <c r="I41" s="116">
        <v>1897529.79</v>
      </c>
      <c r="J41" s="116"/>
      <c r="K41" s="116"/>
      <c r="L41" s="116">
        <v>1897529.79</v>
      </c>
      <c r="M41" s="116"/>
      <c r="N41" s="116"/>
      <c r="O41" s="116"/>
      <c r="P41" s="116"/>
      <c r="Q41" s="116"/>
      <c r="R41" s="116"/>
      <c r="S41" s="116"/>
      <c r="T41" s="116"/>
      <c r="U41" s="116"/>
      <c r="V41" s="116"/>
      <c r="W41" s="116"/>
    </row>
  </sheetData>
  <mergeCells count="30">
    <mergeCell ref="A3:W3"/>
    <mergeCell ref="A4:G4"/>
    <mergeCell ref="H5:W5"/>
    <mergeCell ref="I6:M6"/>
    <mergeCell ref="N6:P6"/>
    <mergeCell ref="R6:W6"/>
    <mergeCell ref="A41:G4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workbookViewId="0">
      <pane ySplit="1" topLeftCell="A2" activePane="bottomLeft" state="frozen"/>
      <selection/>
      <selection pane="bottomLeft" activeCell="A3" sqref="A3:W27"/>
    </sheetView>
  </sheetViews>
  <sheetFormatPr defaultColWidth="9.14545454545454" defaultRowHeight="14.25" customHeight="1"/>
  <cols>
    <col min="1" max="1" width="14.5727272727273" customWidth="1"/>
    <col min="2" max="2" width="21.0272727272727" customWidth="1"/>
    <col min="3" max="3" width="31.3181818181818" customWidth="1"/>
    <col min="4" max="4" width="23.8545454545455" customWidth="1"/>
    <col min="5" max="5" width="15.6" customWidth="1"/>
    <col min="6" max="6" width="19.7454545454545" customWidth="1"/>
    <col min="7" max="7" width="14.8818181818182" customWidth="1"/>
    <col min="8" max="8" width="19.7454545454545" customWidth="1"/>
    <col min="9" max="16" width="14.1727272727273" customWidth="1"/>
    <col min="17" max="17" width="13.6" customWidth="1"/>
    <col min="18" max="23" width="15.172727272727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73"/>
      <c r="W2" s="59" t="s">
        <v>256</v>
      </c>
    </row>
    <row r="3" ht="27.75" customHeight="1" spans="1:23">
      <c r="A3" s="140" t="str">
        <f>"2025"&amp;"年部门项目支出预算表"</f>
        <v>2025年部门项目支出预算表</v>
      </c>
      <c r="B3" s="101"/>
      <c r="C3" s="101"/>
      <c r="D3" s="101"/>
      <c r="E3" s="101"/>
      <c r="F3" s="101"/>
      <c r="G3" s="101"/>
      <c r="H3" s="101"/>
      <c r="I3" s="101"/>
      <c r="J3" s="101"/>
      <c r="K3" s="101"/>
      <c r="L3" s="101"/>
      <c r="M3" s="101"/>
      <c r="N3" s="101"/>
      <c r="O3" s="101"/>
      <c r="P3" s="101"/>
      <c r="Q3" s="101"/>
      <c r="R3" s="101"/>
      <c r="S3" s="101"/>
      <c r="T3" s="101"/>
      <c r="U3" s="101"/>
      <c r="V3" s="101"/>
      <c r="W3" s="101"/>
    </row>
    <row r="4" ht="13.5" customHeight="1" spans="1:23">
      <c r="A4" s="155" t="str">
        <f>"单位名称："&amp;"沧源佤族自治县民族宗教事务局"</f>
        <v>单位名称：沧源佤族自治县民族宗教事务局</v>
      </c>
      <c r="B4" s="156"/>
      <c r="C4" s="156"/>
      <c r="D4" s="156"/>
      <c r="E4" s="156"/>
      <c r="F4" s="156"/>
      <c r="G4" s="156"/>
      <c r="H4" s="156"/>
      <c r="I4" s="103"/>
      <c r="J4" s="103"/>
      <c r="K4" s="103"/>
      <c r="L4" s="103"/>
      <c r="M4" s="103"/>
      <c r="N4" s="103"/>
      <c r="O4" s="103"/>
      <c r="P4" s="103"/>
      <c r="Q4" s="103"/>
      <c r="R4" s="121"/>
      <c r="S4" s="121"/>
      <c r="T4" s="121"/>
      <c r="U4" s="174"/>
      <c r="V4" s="121"/>
      <c r="W4" s="133" t="s">
        <v>171</v>
      </c>
    </row>
    <row r="5" ht="21.75" customHeight="1" spans="1:23">
      <c r="A5" s="157" t="s">
        <v>257</v>
      </c>
      <c r="B5" s="104" t="s">
        <v>185</v>
      </c>
      <c r="C5" s="157" t="s">
        <v>186</v>
      </c>
      <c r="D5" s="157" t="s">
        <v>258</v>
      </c>
      <c r="E5" s="104" t="s">
        <v>187</v>
      </c>
      <c r="F5" s="104" t="s">
        <v>188</v>
      </c>
      <c r="G5" s="104" t="s">
        <v>259</v>
      </c>
      <c r="H5" s="104" t="s">
        <v>260</v>
      </c>
      <c r="I5" s="166" t="s">
        <v>56</v>
      </c>
      <c r="J5" s="167" t="s">
        <v>261</v>
      </c>
      <c r="K5" s="168"/>
      <c r="L5" s="168"/>
      <c r="M5" s="169"/>
      <c r="N5" s="167" t="s">
        <v>193</v>
      </c>
      <c r="O5" s="168"/>
      <c r="P5" s="169"/>
      <c r="Q5" s="104" t="s">
        <v>62</v>
      </c>
      <c r="R5" s="167" t="s">
        <v>76</v>
      </c>
      <c r="S5" s="168"/>
      <c r="T5" s="168"/>
      <c r="U5" s="168"/>
      <c r="V5" s="168"/>
      <c r="W5" s="169"/>
    </row>
    <row r="6" ht="21.75" customHeight="1" spans="1:23">
      <c r="A6" s="158"/>
      <c r="B6" s="159"/>
      <c r="C6" s="158"/>
      <c r="D6" s="158"/>
      <c r="E6" s="107"/>
      <c r="F6" s="107"/>
      <c r="G6" s="107"/>
      <c r="H6" s="107"/>
      <c r="I6" s="159"/>
      <c r="J6" s="170" t="s">
        <v>59</v>
      </c>
      <c r="K6" s="171"/>
      <c r="L6" s="104" t="s">
        <v>60</v>
      </c>
      <c r="M6" s="104" t="s">
        <v>61</v>
      </c>
      <c r="N6" s="104" t="s">
        <v>59</v>
      </c>
      <c r="O6" s="104" t="s">
        <v>60</v>
      </c>
      <c r="P6" s="104" t="s">
        <v>61</v>
      </c>
      <c r="Q6" s="107"/>
      <c r="R6" s="104" t="s">
        <v>58</v>
      </c>
      <c r="S6" s="157" t="s">
        <v>65</v>
      </c>
      <c r="T6" s="157" t="s">
        <v>199</v>
      </c>
      <c r="U6" s="157" t="s">
        <v>67</v>
      </c>
      <c r="V6" s="157" t="s">
        <v>68</v>
      </c>
      <c r="W6" s="157" t="s">
        <v>69</v>
      </c>
    </row>
    <row r="7" ht="40.5" customHeight="1" spans="1:23">
      <c r="A7" s="159"/>
      <c r="B7" s="159"/>
      <c r="C7" s="159"/>
      <c r="D7" s="159"/>
      <c r="E7" s="159"/>
      <c r="F7" s="159"/>
      <c r="G7" s="159"/>
      <c r="H7" s="159"/>
      <c r="I7" s="159"/>
      <c r="J7" s="172" t="s">
        <v>58</v>
      </c>
      <c r="K7" s="112"/>
      <c r="L7" s="159"/>
      <c r="M7" s="159"/>
      <c r="N7" s="159"/>
      <c r="O7" s="159"/>
      <c r="P7" s="159"/>
      <c r="Q7" s="159"/>
      <c r="R7" s="159"/>
      <c r="S7" s="175"/>
      <c r="T7" s="175"/>
      <c r="U7" s="175"/>
      <c r="V7" s="175"/>
      <c r="W7" s="175"/>
    </row>
    <row r="8" ht="15" customHeight="1" spans="1:23">
      <c r="A8" s="160"/>
      <c r="B8" s="111"/>
      <c r="C8" s="160"/>
      <c r="D8" s="160"/>
      <c r="E8" s="109"/>
      <c r="F8" s="109"/>
      <c r="G8" s="109"/>
      <c r="H8" s="109"/>
      <c r="I8" s="111"/>
      <c r="J8" s="144" t="s">
        <v>58</v>
      </c>
      <c r="K8" s="144" t="s">
        <v>262</v>
      </c>
      <c r="L8" s="109"/>
      <c r="M8" s="109"/>
      <c r="N8" s="109"/>
      <c r="O8" s="109"/>
      <c r="P8" s="109"/>
      <c r="Q8" s="109"/>
      <c r="R8" s="109"/>
      <c r="S8" s="109"/>
      <c r="T8" s="109"/>
      <c r="U8" s="111"/>
      <c r="V8" s="109"/>
      <c r="W8" s="109"/>
    </row>
    <row r="9" ht="32.9" customHeight="1" spans="1:23">
      <c r="A9" s="161">
        <v>1</v>
      </c>
      <c r="B9" s="161">
        <v>2</v>
      </c>
      <c r="C9" s="161">
        <v>3</v>
      </c>
      <c r="D9" s="161">
        <v>4</v>
      </c>
      <c r="E9" s="161">
        <v>5</v>
      </c>
      <c r="F9" s="161">
        <v>6</v>
      </c>
      <c r="G9" s="161">
        <v>7</v>
      </c>
      <c r="H9" s="161">
        <v>8</v>
      </c>
      <c r="I9" s="161">
        <v>9</v>
      </c>
      <c r="J9" s="161">
        <v>10</v>
      </c>
      <c r="K9" s="161">
        <v>11</v>
      </c>
      <c r="L9" s="161">
        <v>12</v>
      </c>
      <c r="M9" s="161">
        <v>13</v>
      </c>
      <c r="N9" s="161">
        <v>14</v>
      </c>
      <c r="O9" s="161">
        <v>15</v>
      </c>
      <c r="P9" s="161">
        <v>16</v>
      </c>
      <c r="Q9" s="161">
        <v>17</v>
      </c>
      <c r="R9" s="161">
        <v>18</v>
      </c>
      <c r="S9" s="161">
        <v>19</v>
      </c>
      <c r="T9" s="161">
        <v>20</v>
      </c>
      <c r="U9" s="161">
        <v>21</v>
      </c>
      <c r="V9" s="161">
        <v>22</v>
      </c>
      <c r="W9" s="161">
        <v>23</v>
      </c>
    </row>
    <row r="10" ht="32.9" customHeight="1" spans="1:23">
      <c r="A10" s="162"/>
      <c r="B10" s="162"/>
      <c r="C10" s="162" t="s">
        <v>263</v>
      </c>
      <c r="D10" s="162"/>
      <c r="E10" s="162"/>
      <c r="F10" s="162"/>
      <c r="G10" s="162"/>
      <c r="H10" s="162"/>
      <c r="I10" s="116">
        <v>12800</v>
      </c>
      <c r="J10" s="116">
        <v>12800</v>
      </c>
      <c r="K10" s="116">
        <v>12800</v>
      </c>
      <c r="L10" s="116"/>
      <c r="M10" s="116"/>
      <c r="N10" s="116"/>
      <c r="O10" s="116"/>
      <c r="P10" s="116"/>
      <c r="Q10" s="116"/>
      <c r="R10" s="116"/>
      <c r="S10" s="116"/>
      <c r="T10" s="116"/>
      <c r="U10" s="116"/>
      <c r="V10" s="116"/>
      <c r="W10" s="116"/>
    </row>
    <row r="11" ht="18.75" customHeight="1" spans="1:23">
      <c r="A11" s="163" t="s">
        <v>264</v>
      </c>
      <c r="B11" s="163" t="s">
        <v>265</v>
      </c>
      <c r="C11" s="163" t="s">
        <v>263</v>
      </c>
      <c r="D11" s="163" t="s">
        <v>71</v>
      </c>
      <c r="E11" s="163" t="s">
        <v>120</v>
      </c>
      <c r="F11" s="163" t="s">
        <v>83</v>
      </c>
      <c r="G11" s="163" t="s">
        <v>266</v>
      </c>
      <c r="H11" s="163" t="s">
        <v>267</v>
      </c>
      <c r="I11" s="116">
        <v>12800</v>
      </c>
      <c r="J11" s="116">
        <v>12800</v>
      </c>
      <c r="K11" s="116">
        <v>12800</v>
      </c>
      <c r="L11" s="116"/>
      <c r="M11" s="116"/>
      <c r="N11" s="116"/>
      <c r="O11" s="116"/>
      <c r="P11" s="116"/>
      <c r="Q11" s="116"/>
      <c r="R11" s="116"/>
      <c r="S11" s="116"/>
      <c r="T11" s="116"/>
      <c r="U11" s="116"/>
      <c r="V11" s="116"/>
      <c r="W11" s="116"/>
    </row>
    <row r="12" customHeight="1" spans="1:23">
      <c r="A12" s="164"/>
      <c r="B12" s="164"/>
      <c r="C12" s="162" t="s">
        <v>268</v>
      </c>
      <c r="D12" s="164"/>
      <c r="E12" s="164"/>
      <c r="F12" s="164"/>
      <c r="G12" s="164"/>
      <c r="H12" s="164"/>
      <c r="I12" s="116">
        <v>20000</v>
      </c>
      <c r="J12" s="116">
        <v>20000</v>
      </c>
      <c r="K12" s="116">
        <v>20000</v>
      </c>
      <c r="L12" s="116"/>
      <c r="M12" s="116"/>
      <c r="N12" s="116"/>
      <c r="O12" s="116"/>
      <c r="P12" s="116"/>
      <c r="Q12" s="116"/>
      <c r="R12" s="116"/>
      <c r="S12" s="116"/>
      <c r="T12" s="116"/>
      <c r="U12" s="116"/>
      <c r="V12" s="116"/>
      <c r="W12" s="116"/>
    </row>
    <row r="13" customHeight="1" spans="1:23">
      <c r="A13" s="163" t="s">
        <v>264</v>
      </c>
      <c r="B13" s="163" t="s">
        <v>269</v>
      </c>
      <c r="C13" s="163" t="s">
        <v>268</v>
      </c>
      <c r="D13" s="163" t="s">
        <v>71</v>
      </c>
      <c r="E13" s="163" t="s">
        <v>92</v>
      </c>
      <c r="F13" s="163" t="s">
        <v>93</v>
      </c>
      <c r="G13" s="163" t="s">
        <v>227</v>
      </c>
      <c r="H13" s="163" t="s">
        <v>228</v>
      </c>
      <c r="I13" s="116">
        <v>10000</v>
      </c>
      <c r="J13" s="116">
        <v>10000</v>
      </c>
      <c r="K13" s="116">
        <v>10000</v>
      </c>
      <c r="L13" s="116"/>
      <c r="M13" s="116"/>
      <c r="N13" s="116"/>
      <c r="O13" s="116"/>
      <c r="P13" s="116"/>
      <c r="Q13" s="116"/>
      <c r="R13" s="116"/>
      <c r="S13" s="116"/>
      <c r="T13" s="116"/>
      <c r="U13" s="116"/>
      <c r="V13" s="116"/>
      <c r="W13" s="116"/>
    </row>
    <row r="14" customHeight="1" spans="1:23">
      <c r="A14" s="163" t="s">
        <v>264</v>
      </c>
      <c r="B14" s="163" t="s">
        <v>269</v>
      </c>
      <c r="C14" s="163" t="s">
        <v>268</v>
      </c>
      <c r="D14" s="163" t="s">
        <v>71</v>
      </c>
      <c r="E14" s="163" t="s">
        <v>92</v>
      </c>
      <c r="F14" s="163" t="s">
        <v>93</v>
      </c>
      <c r="G14" s="163" t="s">
        <v>234</v>
      </c>
      <c r="H14" s="163" t="s">
        <v>235</v>
      </c>
      <c r="I14" s="116">
        <v>5000</v>
      </c>
      <c r="J14" s="116">
        <v>5000</v>
      </c>
      <c r="K14" s="116">
        <v>5000</v>
      </c>
      <c r="L14" s="116"/>
      <c r="M14" s="116"/>
      <c r="N14" s="116"/>
      <c r="O14" s="116"/>
      <c r="P14" s="116"/>
      <c r="Q14" s="116"/>
      <c r="R14" s="116"/>
      <c r="S14" s="116"/>
      <c r="T14" s="116"/>
      <c r="U14" s="116"/>
      <c r="V14" s="116"/>
      <c r="W14" s="116"/>
    </row>
    <row r="15" customHeight="1" spans="1:23">
      <c r="A15" s="163" t="s">
        <v>264</v>
      </c>
      <c r="B15" s="163" t="s">
        <v>269</v>
      </c>
      <c r="C15" s="163" t="s">
        <v>268</v>
      </c>
      <c r="D15" s="163" t="s">
        <v>71</v>
      </c>
      <c r="E15" s="163" t="s">
        <v>92</v>
      </c>
      <c r="F15" s="163" t="s">
        <v>93</v>
      </c>
      <c r="G15" s="163" t="s">
        <v>232</v>
      </c>
      <c r="H15" s="163" t="s">
        <v>233</v>
      </c>
      <c r="I15" s="116">
        <v>5000</v>
      </c>
      <c r="J15" s="116">
        <v>5000</v>
      </c>
      <c r="K15" s="116">
        <v>5000</v>
      </c>
      <c r="L15" s="116"/>
      <c r="M15" s="116"/>
      <c r="N15" s="116"/>
      <c r="O15" s="116"/>
      <c r="P15" s="116"/>
      <c r="Q15" s="116"/>
      <c r="R15" s="116"/>
      <c r="S15" s="116"/>
      <c r="T15" s="116"/>
      <c r="U15" s="116"/>
      <c r="V15" s="116"/>
      <c r="W15" s="116"/>
    </row>
    <row r="16" customHeight="1" spans="1:23">
      <c r="A16" s="164"/>
      <c r="B16" s="164"/>
      <c r="C16" s="162" t="s">
        <v>270</v>
      </c>
      <c r="D16" s="164"/>
      <c r="E16" s="164"/>
      <c r="F16" s="164"/>
      <c r="G16" s="164"/>
      <c r="H16" s="164"/>
      <c r="I16" s="116">
        <v>5000</v>
      </c>
      <c r="J16" s="116">
        <v>5000</v>
      </c>
      <c r="K16" s="116">
        <v>5000</v>
      </c>
      <c r="L16" s="116"/>
      <c r="M16" s="116"/>
      <c r="N16" s="116"/>
      <c r="O16" s="116"/>
      <c r="P16" s="116"/>
      <c r="Q16" s="116"/>
      <c r="R16" s="116"/>
      <c r="S16" s="116"/>
      <c r="T16" s="116"/>
      <c r="U16" s="116"/>
      <c r="V16" s="116"/>
      <c r="W16" s="116"/>
    </row>
    <row r="17" customHeight="1" spans="1:23">
      <c r="A17" s="163" t="s">
        <v>264</v>
      </c>
      <c r="B17" s="163" t="s">
        <v>271</v>
      </c>
      <c r="C17" s="163" t="s">
        <v>270</v>
      </c>
      <c r="D17" s="163" t="s">
        <v>71</v>
      </c>
      <c r="E17" s="163" t="s">
        <v>92</v>
      </c>
      <c r="F17" s="163" t="s">
        <v>93</v>
      </c>
      <c r="G17" s="163" t="s">
        <v>227</v>
      </c>
      <c r="H17" s="163" t="s">
        <v>228</v>
      </c>
      <c r="I17" s="116">
        <v>5000</v>
      </c>
      <c r="J17" s="116">
        <v>5000</v>
      </c>
      <c r="K17" s="116">
        <v>5000</v>
      </c>
      <c r="L17" s="116"/>
      <c r="M17" s="116"/>
      <c r="N17" s="116"/>
      <c r="O17" s="116"/>
      <c r="P17" s="116"/>
      <c r="Q17" s="116"/>
      <c r="R17" s="116"/>
      <c r="S17" s="116"/>
      <c r="T17" s="116"/>
      <c r="U17" s="116"/>
      <c r="V17" s="116"/>
      <c r="W17" s="116"/>
    </row>
    <row r="18" customHeight="1" spans="1:23">
      <c r="A18" s="164"/>
      <c r="B18" s="164"/>
      <c r="C18" s="162" t="s">
        <v>272</v>
      </c>
      <c r="D18" s="164"/>
      <c r="E18" s="164"/>
      <c r="F18" s="164"/>
      <c r="G18" s="164"/>
      <c r="H18" s="164"/>
      <c r="I18" s="116">
        <v>30000</v>
      </c>
      <c r="J18" s="116">
        <v>30000</v>
      </c>
      <c r="K18" s="116">
        <v>30000</v>
      </c>
      <c r="L18" s="116"/>
      <c r="M18" s="116"/>
      <c r="N18" s="116"/>
      <c r="O18" s="116"/>
      <c r="P18" s="116"/>
      <c r="Q18" s="116"/>
      <c r="R18" s="116"/>
      <c r="S18" s="116"/>
      <c r="T18" s="116"/>
      <c r="U18" s="116"/>
      <c r="V18" s="116"/>
      <c r="W18" s="116"/>
    </row>
    <row r="19" customHeight="1" spans="1:23">
      <c r="A19" s="163" t="s">
        <v>264</v>
      </c>
      <c r="B19" s="163" t="s">
        <v>273</v>
      </c>
      <c r="C19" s="163" t="s">
        <v>272</v>
      </c>
      <c r="D19" s="163" t="s">
        <v>71</v>
      </c>
      <c r="E19" s="163" t="s">
        <v>92</v>
      </c>
      <c r="F19" s="163" t="s">
        <v>93</v>
      </c>
      <c r="G19" s="163" t="s">
        <v>227</v>
      </c>
      <c r="H19" s="163" t="s">
        <v>228</v>
      </c>
      <c r="I19" s="116">
        <v>10000</v>
      </c>
      <c r="J19" s="116">
        <v>10000</v>
      </c>
      <c r="K19" s="116">
        <v>10000</v>
      </c>
      <c r="L19" s="116"/>
      <c r="M19" s="116"/>
      <c r="N19" s="116"/>
      <c r="O19" s="116"/>
      <c r="P19" s="116"/>
      <c r="Q19" s="116"/>
      <c r="R19" s="116"/>
      <c r="S19" s="116"/>
      <c r="T19" s="116"/>
      <c r="U19" s="116"/>
      <c r="V19" s="116"/>
      <c r="W19" s="116"/>
    </row>
    <row r="20" customHeight="1" spans="1:23">
      <c r="A20" s="163" t="s">
        <v>264</v>
      </c>
      <c r="B20" s="163" t="s">
        <v>273</v>
      </c>
      <c r="C20" s="163" t="s">
        <v>272</v>
      </c>
      <c r="D20" s="163" t="s">
        <v>71</v>
      </c>
      <c r="E20" s="163" t="s">
        <v>92</v>
      </c>
      <c r="F20" s="163" t="s">
        <v>93</v>
      </c>
      <c r="G20" s="163" t="s">
        <v>234</v>
      </c>
      <c r="H20" s="163" t="s">
        <v>235</v>
      </c>
      <c r="I20" s="116">
        <v>10000</v>
      </c>
      <c r="J20" s="116">
        <v>10000</v>
      </c>
      <c r="K20" s="116">
        <v>10000</v>
      </c>
      <c r="L20" s="116"/>
      <c r="M20" s="116"/>
      <c r="N20" s="116"/>
      <c r="O20" s="116"/>
      <c r="P20" s="116"/>
      <c r="Q20" s="116"/>
      <c r="R20" s="116"/>
      <c r="S20" s="116"/>
      <c r="T20" s="116"/>
      <c r="U20" s="116"/>
      <c r="V20" s="116"/>
      <c r="W20" s="116"/>
    </row>
    <row r="21" customHeight="1" spans="1:23">
      <c r="A21" s="163" t="s">
        <v>264</v>
      </c>
      <c r="B21" s="163" t="s">
        <v>273</v>
      </c>
      <c r="C21" s="163" t="s">
        <v>272</v>
      </c>
      <c r="D21" s="163" t="s">
        <v>71</v>
      </c>
      <c r="E21" s="163" t="s">
        <v>92</v>
      </c>
      <c r="F21" s="163" t="s">
        <v>93</v>
      </c>
      <c r="G21" s="163" t="s">
        <v>243</v>
      </c>
      <c r="H21" s="163" t="s">
        <v>242</v>
      </c>
      <c r="I21" s="116">
        <v>10000</v>
      </c>
      <c r="J21" s="116">
        <v>10000</v>
      </c>
      <c r="K21" s="116">
        <v>10000</v>
      </c>
      <c r="L21" s="116"/>
      <c r="M21" s="116"/>
      <c r="N21" s="116"/>
      <c r="O21" s="116"/>
      <c r="P21" s="116"/>
      <c r="Q21" s="116"/>
      <c r="R21" s="116"/>
      <c r="S21" s="116"/>
      <c r="T21" s="116"/>
      <c r="U21" s="116"/>
      <c r="V21" s="116"/>
      <c r="W21" s="116"/>
    </row>
    <row r="22" customHeight="1" spans="1:23">
      <c r="A22" s="164"/>
      <c r="B22" s="164"/>
      <c r="C22" s="162" t="s">
        <v>274</v>
      </c>
      <c r="D22" s="164"/>
      <c r="E22" s="164"/>
      <c r="F22" s="164"/>
      <c r="G22" s="164"/>
      <c r="H22" s="164"/>
      <c r="I22" s="116">
        <v>30000</v>
      </c>
      <c r="J22" s="116">
        <v>30000</v>
      </c>
      <c r="K22" s="116">
        <v>30000</v>
      </c>
      <c r="L22" s="116"/>
      <c r="M22" s="116"/>
      <c r="N22" s="116"/>
      <c r="O22" s="116"/>
      <c r="P22" s="116"/>
      <c r="Q22" s="116"/>
      <c r="R22" s="116"/>
      <c r="S22" s="116"/>
      <c r="T22" s="116"/>
      <c r="U22" s="116"/>
      <c r="V22" s="116"/>
      <c r="W22" s="116"/>
    </row>
    <row r="23" customHeight="1" spans="1:23">
      <c r="A23" s="163" t="s">
        <v>264</v>
      </c>
      <c r="B23" s="163" t="s">
        <v>275</v>
      </c>
      <c r="C23" s="163" t="s">
        <v>274</v>
      </c>
      <c r="D23" s="163" t="s">
        <v>71</v>
      </c>
      <c r="E23" s="163" t="s">
        <v>90</v>
      </c>
      <c r="F23" s="163" t="s">
        <v>91</v>
      </c>
      <c r="G23" s="163" t="s">
        <v>227</v>
      </c>
      <c r="H23" s="163" t="s">
        <v>228</v>
      </c>
      <c r="I23" s="116">
        <v>30000</v>
      </c>
      <c r="J23" s="116">
        <v>30000</v>
      </c>
      <c r="K23" s="116">
        <v>30000</v>
      </c>
      <c r="L23" s="116"/>
      <c r="M23" s="116"/>
      <c r="N23" s="116"/>
      <c r="O23" s="116"/>
      <c r="P23" s="116"/>
      <c r="Q23" s="116"/>
      <c r="R23" s="116"/>
      <c r="S23" s="116"/>
      <c r="T23" s="116"/>
      <c r="U23" s="116"/>
      <c r="V23" s="116"/>
      <c r="W23" s="116"/>
    </row>
    <row r="24" customHeight="1" spans="1:23">
      <c r="A24" s="164"/>
      <c r="B24" s="164"/>
      <c r="C24" s="162" t="s">
        <v>276</v>
      </c>
      <c r="D24" s="164"/>
      <c r="E24" s="164"/>
      <c r="F24" s="164"/>
      <c r="G24" s="164"/>
      <c r="H24" s="164"/>
      <c r="I24" s="116">
        <v>20000</v>
      </c>
      <c r="J24" s="116">
        <v>20000</v>
      </c>
      <c r="K24" s="116">
        <v>20000</v>
      </c>
      <c r="L24" s="116"/>
      <c r="M24" s="116"/>
      <c r="N24" s="116"/>
      <c r="O24" s="116"/>
      <c r="P24" s="116"/>
      <c r="Q24" s="116"/>
      <c r="R24" s="116"/>
      <c r="S24" s="116"/>
      <c r="T24" s="116"/>
      <c r="U24" s="116"/>
      <c r="V24" s="116"/>
      <c r="W24" s="116"/>
    </row>
    <row r="25" customHeight="1" spans="1:23">
      <c r="A25" s="163" t="s">
        <v>277</v>
      </c>
      <c r="B25" s="163" t="s">
        <v>278</v>
      </c>
      <c r="C25" s="163" t="s">
        <v>276</v>
      </c>
      <c r="D25" s="163" t="s">
        <v>71</v>
      </c>
      <c r="E25" s="163" t="s">
        <v>90</v>
      </c>
      <c r="F25" s="163" t="s">
        <v>91</v>
      </c>
      <c r="G25" s="163" t="s">
        <v>227</v>
      </c>
      <c r="H25" s="163" t="s">
        <v>228</v>
      </c>
      <c r="I25" s="116">
        <v>10000</v>
      </c>
      <c r="J25" s="116">
        <v>10000</v>
      </c>
      <c r="K25" s="116">
        <v>10000</v>
      </c>
      <c r="L25" s="116"/>
      <c r="M25" s="116"/>
      <c r="N25" s="116"/>
      <c r="O25" s="116"/>
      <c r="P25" s="116"/>
      <c r="Q25" s="116"/>
      <c r="R25" s="116"/>
      <c r="S25" s="116"/>
      <c r="T25" s="116"/>
      <c r="U25" s="116"/>
      <c r="V25" s="116"/>
      <c r="W25" s="116"/>
    </row>
    <row r="26" customHeight="1" spans="1:23">
      <c r="A26" s="163" t="s">
        <v>277</v>
      </c>
      <c r="B26" s="163" t="s">
        <v>278</v>
      </c>
      <c r="C26" s="163" t="s">
        <v>276</v>
      </c>
      <c r="D26" s="163" t="s">
        <v>71</v>
      </c>
      <c r="E26" s="163" t="s">
        <v>90</v>
      </c>
      <c r="F26" s="163" t="s">
        <v>91</v>
      </c>
      <c r="G26" s="163" t="s">
        <v>232</v>
      </c>
      <c r="H26" s="163" t="s">
        <v>233</v>
      </c>
      <c r="I26" s="116">
        <v>10000</v>
      </c>
      <c r="J26" s="116">
        <v>10000</v>
      </c>
      <c r="K26" s="116">
        <v>10000</v>
      </c>
      <c r="L26" s="116"/>
      <c r="M26" s="116"/>
      <c r="N26" s="116"/>
      <c r="O26" s="116"/>
      <c r="P26" s="116"/>
      <c r="Q26" s="116"/>
      <c r="R26" s="116"/>
      <c r="S26" s="116"/>
      <c r="T26" s="116"/>
      <c r="U26" s="116"/>
      <c r="V26" s="116"/>
      <c r="W26" s="116"/>
    </row>
    <row r="27" customHeight="1" spans="1:23">
      <c r="A27" s="165" t="s">
        <v>56</v>
      </c>
      <c r="B27" s="165"/>
      <c r="C27" s="165"/>
      <c r="D27" s="165"/>
      <c r="E27" s="165"/>
      <c r="F27" s="165"/>
      <c r="G27" s="165"/>
      <c r="H27" s="165"/>
      <c r="I27" s="116">
        <v>117800</v>
      </c>
      <c r="J27" s="116">
        <v>117800</v>
      </c>
      <c r="K27" s="116">
        <v>117800</v>
      </c>
      <c r="L27" s="116"/>
      <c r="M27" s="116"/>
      <c r="N27" s="116"/>
      <c r="O27" s="116"/>
      <c r="P27" s="116"/>
      <c r="Q27" s="116"/>
      <c r="R27" s="116"/>
      <c r="S27" s="116"/>
      <c r="T27" s="116"/>
      <c r="U27" s="116"/>
      <c r="V27" s="116"/>
      <c r="W27" s="116"/>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workbookViewId="0">
      <pane ySplit="1" topLeftCell="A2" activePane="bottomLeft" state="frozen"/>
      <selection/>
      <selection pane="bottomLeft" activeCell="A1" sqref="A1:J39"/>
    </sheetView>
  </sheetViews>
  <sheetFormatPr defaultColWidth="9.14545454545454" defaultRowHeight="12" customHeight="1"/>
  <cols>
    <col min="1" max="1" width="34.2727272727273" customWidth="1"/>
    <col min="2" max="2" width="29" customWidth="1"/>
    <col min="3" max="3" width="17.1727272727273" customWidth="1"/>
    <col min="4" max="4" width="21.0272727272727" customWidth="1"/>
    <col min="5" max="5" width="23.5727272727273" customWidth="1"/>
    <col min="6" max="6" width="11.2727272727273" customWidth="1"/>
    <col min="7" max="7" width="10.3181818181818" customWidth="1"/>
    <col min="8" max="8" width="9.31818181818182" customWidth="1"/>
    <col min="9" max="9" width="13.4272727272727" customWidth="1"/>
    <col min="10" max="10" width="27.4545454545455" customWidth="1"/>
  </cols>
  <sheetData>
    <row r="1" customHeight="1" spans="1:10">
      <c r="A1" s="121"/>
      <c r="B1" s="121"/>
      <c r="C1" s="121"/>
      <c r="D1" s="121"/>
      <c r="E1" s="121"/>
      <c r="F1" s="121"/>
      <c r="G1" s="121"/>
      <c r="H1" s="121"/>
      <c r="I1" s="121"/>
      <c r="J1" s="154" t="s">
        <v>279</v>
      </c>
    </row>
    <row r="2" customHeight="1" spans="1:10">
      <c r="A2" s="140" t="str">
        <f>"2025"&amp;"年部门项目支出绩效目标表"</f>
        <v>2025年部门项目支出绩效目标表</v>
      </c>
      <c r="B2" s="101"/>
      <c r="C2" s="101"/>
      <c r="D2" s="101"/>
      <c r="E2" s="101"/>
      <c r="F2" s="123"/>
      <c r="G2" s="101"/>
      <c r="H2" s="123"/>
      <c r="I2" s="123"/>
      <c r="J2" s="101"/>
    </row>
    <row r="3" ht="28.5" customHeight="1" spans="1:10">
      <c r="A3" s="141" t="str">
        <f>"单位名称："&amp;"沧源佤族自治县民族宗教事务局"</f>
        <v>单位名称：沧源佤族自治县民族宗教事务局</v>
      </c>
      <c r="B3" s="142"/>
      <c r="C3" s="142"/>
      <c r="D3" s="142"/>
      <c r="E3" s="142"/>
      <c r="F3" s="143"/>
      <c r="G3" s="142"/>
      <c r="H3" s="143"/>
      <c r="I3" s="121"/>
      <c r="J3" s="121"/>
    </row>
    <row r="4" ht="15" customHeight="1" spans="1:10">
      <c r="A4" s="144" t="s">
        <v>280</v>
      </c>
      <c r="B4" s="144" t="s">
        <v>281</v>
      </c>
      <c r="C4" s="144" t="s">
        <v>282</v>
      </c>
      <c r="D4" s="144" t="s">
        <v>283</v>
      </c>
      <c r="E4" s="144" t="s">
        <v>284</v>
      </c>
      <c r="F4" s="145" t="s">
        <v>285</v>
      </c>
      <c r="G4" s="144" t="s">
        <v>286</v>
      </c>
      <c r="H4" s="145" t="s">
        <v>287</v>
      </c>
      <c r="I4" s="145" t="s">
        <v>288</v>
      </c>
      <c r="J4" s="144" t="s">
        <v>289</v>
      </c>
    </row>
    <row r="5" ht="14.25" customHeight="1" spans="1:10">
      <c r="A5" s="146">
        <v>1</v>
      </c>
      <c r="B5" s="146">
        <v>2</v>
      </c>
      <c r="C5" s="146">
        <v>3</v>
      </c>
      <c r="D5" s="146">
        <v>4</v>
      </c>
      <c r="E5" s="146">
        <v>5</v>
      </c>
      <c r="F5" s="146">
        <v>6</v>
      </c>
      <c r="G5" s="146">
        <v>7</v>
      </c>
      <c r="H5" s="146">
        <v>8</v>
      </c>
      <c r="I5" s="146">
        <v>9</v>
      </c>
      <c r="J5" s="146">
        <v>10</v>
      </c>
    </row>
    <row r="6" ht="14.25" customHeight="1" spans="1:10">
      <c r="A6" s="147" t="s">
        <v>71</v>
      </c>
      <c r="B6" s="148"/>
      <c r="C6" s="148"/>
      <c r="D6" s="148"/>
      <c r="E6" s="149"/>
      <c r="F6" s="150"/>
      <c r="G6" s="149"/>
      <c r="H6" s="150"/>
      <c r="I6" s="150"/>
      <c r="J6" s="149"/>
    </row>
    <row r="7" ht="15" customHeight="1" spans="1:10">
      <c r="A7" s="151" t="s">
        <v>71</v>
      </c>
      <c r="B7" s="152"/>
      <c r="C7" s="152"/>
      <c r="D7" s="152"/>
      <c r="E7" s="147"/>
      <c r="F7" s="152"/>
      <c r="G7" s="147"/>
      <c r="H7" s="152"/>
      <c r="I7" s="152"/>
      <c r="J7" s="147"/>
    </row>
    <row r="8" ht="33.75" customHeight="1" spans="1:10">
      <c r="A8" s="278" t="s">
        <v>270</v>
      </c>
      <c r="B8" s="152" t="s">
        <v>290</v>
      </c>
      <c r="C8" s="152" t="s">
        <v>291</v>
      </c>
      <c r="D8" s="152" t="s">
        <v>292</v>
      </c>
      <c r="E8" s="147" t="s">
        <v>293</v>
      </c>
      <c r="F8" s="152" t="s">
        <v>294</v>
      </c>
      <c r="G8" s="147" t="s">
        <v>295</v>
      </c>
      <c r="H8" s="152" t="s">
        <v>296</v>
      </c>
      <c r="I8" s="152" t="s">
        <v>297</v>
      </c>
      <c r="J8" s="147" t="s">
        <v>298</v>
      </c>
    </row>
    <row r="9" customHeight="1" spans="1:10">
      <c r="A9" s="153"/>
      <c r="B9" s="152" t="s">
        <v>290</v>
      </c>
      <c r="C9" s="152" t="s">
        <v>291</v>
      </c>
      <c r="D9" s="152" t="s">
        <v>299</v>
      </c>
      <c r="E9" s="147" t="s">
        <v>300</v>
      </c>
      <c r="F9" s="152" t="s">
        <v>294</v>
      </c>
      <c r="G9" s="147" t="s">
        <v>301</v>
      </c>
      <c r="H9" s="152" t="s">
        <v>302</v>
      </c>
      <c r="I9" s="152" t="s">
        <v>297</v>
      </c>
      <c r="J9" s="147" t="s">
        <v>303</v>
      </c>
    </row>
    <row r="10" customHeight="1" spans="1:10">
      <c r="A10" s="153"/>
      <c r="B10" s="152" t="s">
        <v>290</v>
      </c>
      <c r="C10" s="152" t="s">
        <v>291</v>
      </c>
      <c r="D10" s="152" t="s">
        <v>304</v>
      </c>
      <c r="E10" s="147" t="s">
        <v>305</v>
      </c>
      <c r="F10" s="152" t="s">
        <v>306</v>
      </c>
      <c r="G10" s="147" t="s">
        <v>307</v>
      </c>
      <c r="H10" s="152" t="s">
        <v>308</v>
      </c>
      <c r="I10" s="152" t="s">
        <v>297</v>
      </c>
      <c r="J10" s="147" t="s">
        <v>309</v>
      </c>
    </row>
    <row r="11" customHeight="1" spans="1:10">
      <c r="A11" s="153"/>
      <c r="B11" s="152" t="s">
        <v>290</v>
      </c>
      <c r="C11" s="152" t="s">
        <v>310</v>
      </c>
      <c r="D11" s="152" t="s">
        <v>311</v>
      </c>
      <c r="E11" s="147" t="s">
        <v>312</v>
      </c>
      <c r="F11" s="152" t="s">
        <v>313</v>
      </c>
      <c r="G11" s="147" t="s">
        <v>314</v>
      </c>
      <c r="H11" s="152" t="s">
        <v>315</v>
      </c>
      <c r="I11" s="152" t="s">
        <v>297</v>
      </c>
      <c r="J11" s="147" t="s">
        <v>312</v>
      </c>
    </row>
    <row r="12" customHeight="1" spans="1:10">
      <c r="A12" s="153"/>
      <c r="B12" s="152" t="s">
        <v>290</v>
      </c>
      <c r="C12" s="152" t="s">
        <v>316</v>
      </c>
      <c r="D12" s="152" t="s">
        <v>317</v>
      </c>
      <c r="E12" s="147" t="s">
        <v>318</v>
      </c>
      <c r="F12" s="152" t="s">
        <v>306</v>
      </c>
      <c r="G12" s="147" t="s">
        <v>319</v>
      </c>
      <c r="H12" s="152" t="s">
        <v>315</v>
      </c>
      <c r="I12" s="152" t="s">
        <v>297</v>
      </c>
      <c r="J12" s="147" t="s">
        <v>320</v>
      </c>
    </row>
    <row r="13" customHeight="1" spans="1:10">
      <c r="A13" s="278" t="s">
        <v>274</v>
      </c>
      <c r="B13" s="152" t="s">
        <v>321</v>
      </c>
      <c r="C13" s="152" t="s">
        <v>291</v>
      </c>
      <c r="D13" s="152" t="s">
        <v>292</v>
      </c>
      <c r="E13" s="147" t="s">
        <v>322</v>
      </c>
      <c r="F13" s="152" t="s">
        <v>306</v>
      </c>
      <c r="G13" s="147" t="s">
        <v>165</v>
      </c>
      <c r="H13" s="152" t="s">
        <v>296</v>
      </c>
      <c r="I13" s="152" t="s">
        <v>297</v>
      </c>
      <c r="J13" s="147" t="s">
        <v>323</v>
      </c>
    </row>
    <row r="14" customHeight="1" spans="1:10">
      <c r="A14" s="153"/>
      <c r="B14" s="152" t="s">
        <v>321</v>
      </c>
      <c r="C14" s="152" t="s">
        <v>291</v>
      </c>
      <c r="D14" s="152" t="s">
        <v>299</v>
      </c>
      <c r="E14" s="147" t="s">
        <v>324</v>
      </c>
      <c r="F14" s="152" t="s">
        <v>306</v>
      </c>
      <c r="G14" s="147" t="s">
        <v>325</v>
      </c>
      <c r="H14" s="152" t="s">
        <v>302</v>
      </c>
      <c r="I14" s="152" t="s">
        <v>297</v>
      </c>
      <c r="J14" s="147" t="s">
        <v>326</v>
      </c>
    </row>
    <row r="15" customHeight="1" spans="1:10">
      <c r="A15" s="153"/>
      <c r="B15" s="152" t="s">
        <v>321</v>
      </c>
      <c r="C15" s="152" t="s">
        <v>291</v>
      </c>
      <c r="D15" s="152" t="s">
        <v>304</v>
      </c>
      <c r="E15" s="147" t="s">
        <v>305</v>
      </c>
      <c r="F15" s="152" t="s">
        <v>294</v>
      </c>
      <c r="G15" s="147" t="s">
        <v>165</v>
      </c>
      <c r="H15" s="152" t="s">
        <v>308</v>
      </c>
      <c r="I15" s="152" t="s">
        <v>297</v>
      </c>
      <c r="J15" s="147" t="s">
        <v>327</v>
      </c>
    </row>
    <row r="16" customHeight="1" spans="1:10">
      <c r="A16" s="153"/>
      <c r="B16" s="152" t="s">
        <v>321</v>
      </c>
      <c r="C16" s="152" t="s">
        <v>310</v>
      </c>
      <c r="D16" s="152" t="s">
        <v>311</v>
      </c>
      <c r="E16" s="147" t="s">
        <v>328</v>
      </c>
      <c r="F16" s="152" t="s">
        <v>313</v>
      </c>
      <c r="G16" s="147" t="s">
        <v>329</v>
      </c>
      <c r="H16" s="152" t="s">
        <v>315</v>
      </c>
      <c r="I16" s="152" t="s">
        <v>297</v>
      </c>
      <c r="J16" s="147" t="s">
        <v>330</v>
      </c>
    </row>
    <row r="17" customHeight="1" spans="1:10">
      <c r="A17" s="153"/>
      <c r="B17" s="152" t="s">
        <v>321</v>
      </c>
      <c r="C17" s="152" t="s">
        <v>310</v>
      </c>
      <c r="D17" s="152" t="s">
        <v>331</v>
      </c>
      <c r="E17" s="147" t="s">
        <v>332</v>
      </c>
      <c r="F17" s="152" t="s">
        <v>294</v>
      </c>
      <c r="G17" s="147" t="s">
        <v>333</v>
      </c>
      <c r="H17" s="152" t="s">
        <v>334</v>
      </c>
      <c r="I17" s="152" t="s">
        <v>297</v>
      </c>
      <c r="J17" s="147" t="s">
        <v>335</v>
      </c>
    </row>
    <row r="18" customHeight="1" spans="1:10">
      <c r="A18" s="153"/>
      <c r="B18" s="152" t="s">
        <v>321</v>
      </c>
      <c r="C18" s="152" t="s">
        <v>316</v>
      </c>
      <c r="D18" s="152" t="s">
        <v>317</v>
      </c>
      <c r="E18" s="147" t="s">
        <v>336</v>
      </c>
      <c r="F18" s="152" t="s">
        <v>306</v>
      </c>
      <c r="G18" s="147" t="s">
        <v>337</v>
      </c>
      <c r="H18" s="152" t="s">
        <v>315</v>
      </c>
      <c r="I18" s="152" t="s">
        <v>297</v>
      </c>
      <c r="J18" s="147" t="s">
        <v>338</v>
      </c>
    </row>
    <row r="19" customHeight="1" spans="1:10">
      <c r="A19" s="278" t="s">
        <v>263</v>
      </c>
      <c r="B19" s="152" t="s">
        <v>339</v>
      </c>
      <c r="C19" s="152" t="s">
        <v>291</v>
      </c>
      <c r="D19" s="152" t="s">
        <v>340</v>
      </c>
      <c r="E19" s="147" t="s">
        <v>341</v>
      </c>
      <c r="F19" s="152" t="s">
        <v>294</v>
      </c>
      <c r="G19" s="147" t="s">
        <v>319</v>
      </c>
      <c r="H19" s="152" t="s">
        <v>315</v>
      </c>
      <c r="I19" s="152" t="s">
        <v>297</v>
      </c>
      <c r="J19" s="147" t="s">
        <v>342</v>
      </c>
    </row>
    <row r="20" customHeight="1" spans="1:10">
      <c r="A20" s="153"/>
      <c r="B20" s="152" t="s">
        <v>339</v>
      </c>
      <c r="C20" s="152" t="s">
        <v>291</v>
      </c>
      <c r="D20" s="152" t="s">
        <v>340</v>
      </c>
      <c r="E20" s="147" t="s">
        <v>343</v>
      </c>
      <c r="F20" s="152" t="s">
        <v>294</v>
      </c>
      <c r="G20" s="147" t="s">
        <v>319</v>
      </c>
      <c r="H20" s="152" t="s">
        <v>315</v>
      </c>
      <c r="I20" s="152" t="s">
        <v>297</v>
      </c>
      <c r="J20" s="147" t="s">
        <v>344</v>
      </c>
    </row>
    <row r="21" customHeight="1" spans="1:10">
      <c r="A21" s="153"/>
      <c r="B21" s="152" t="s">
        <v>339</v>
      </c>
      <c r="C21" s="152" t="s">
        <v>291</v>
      </c>
      <c r="D21" s="152" t="s">
        <v>299</v>
      </c>
      <c r="E21" s="147" t="s">
        <v>345</v>
      </c>
      <c r="F21" s="152" t="s">
        <v>294</v>
      </c>
      <c r="G21" s="147" t="s">
        <v>319</v>
      </c>
      <c r="H21" s="152" t="s">
        <v>315</v>
      </c>
      <c r="I21" s="152" t="s">
        <v>297</v>
      </c>
      <c r="J21" s="147" t="s">
        <v>346</v>
      </c>
    </row>
    <row r="22" customHeight="1" spans="1:10">
      <c r="A22" s="153"/>
      <c r="B22" s="152" t="s">
        <v>339</v>
      </c>
      <c r="C22" s="152" t="s">
        <v>310</v>
      </c>
      <c r="D22" s="152" t="s">
        <v>311</v>
      </c>
      <c r="E22" s="147" t="s">
        <v>347</v>
      </c>
      <c r="F22" s="152" t="s">
        <v>294</v>
      </c>
      <c r="G22" s="147" t="s">
        <v>314</v>
      </c>
      <c r="H22" s="152" t="s">
        <v>315</v>
      </c>
      <c r="I22" s="152" t="s">
        <v>297</v>
      </c>
      <c r="J22" s="147" t="s">
        <v>348</v>
      </c>
    </row>
    <row r="23" customHeight="1" spans="1:10">
      <c r="A23" s="153"/>
      <c r="B23" s="152" t="s">
        <v>339</v>
      </c>
      <c r="C23" s="152" t="s">
        <v>316</v>
      </c>
      <c r="D23" s="152" t="s">
        <v>317</v>
      </c>
      <c r="E23" s="147" t="s">
        <v>349</v>
      </c>
      <c r="F23" s="152" t="s">
        <v>294</v>
      </c>
      <c r="G23" s="147" t="s">
        <v>319</v>
      </c>
      <c r="H23" s="152" t="s">
        <v>315</v>
      </c>
      <c r="I23" s="152" t="s">
        <v>297</v>
      </c>
      <c r="J23" s="147" t="s">
        <v>350</v>
      </c>
    </row>
    <row r="24" customHeight="1" spans="1:10">
      <c r="A24" s="278" t="s">
        <v>272</v>
      </c>
      <c r="B24" s="152" t="s">
        <v>351</v>
      </c>
      <c r="C24" s="152" t="s">
        <v>291</v>
      </c>
      <c r="D24" s="152" t="s">
        <v>292</v>
      </c>
      <c r="E24" s="147" t="s">
        <v>352</v>
      </c>
      <c r="F24" s="152" t="s">
        <v>294</v>
      </c>
      <c r="G24" s="147" t="s">
        <v>353</v>
      </c>
      <c r="H24" s="152" t="s">
        <v>354</v>
      </c>
      <c r="I24" s="152" t="s">
        <v>297</v>
      </c>
      <c r="J24" s="147" t="s">
        <v>355</v>
      </c>
    </row>
    <row r="25" customHeight="1" spans="1:10">
      <c r="A25" s="153"/>
      <c r="B25" s="152" t="s">
        <v>351</v>
      </c>
      <c r="C25" s="152" t="s">
        <v>291</v>
      </c>
      <c r="D25" s="152" t="s">
        <v>299</v>
      </c>
      <c r="E25" s="147" t="s">
        <v>356</v>
      </c>
      <c r="F25" s="152" t="s">
        <v>294</v>
      </c>
      <c r="G25" s="147" t="s">
        <v>325</v>
      </c>
      <c r="H25" s="152" t="s">
        <v>302</v>
      </c>
      <c r="I25" s="152" t="s">
        <v>297</v>
      </c>
      <c r="J25" s="147" t="s">
        <v>355</v>
      </c>
    </row>
    <row r="26" customHeight="1" spans="1:10">
      <c r="A26" s="153"/>
      <c r="B26" s="152" t="s">
        <v>351</v>
      </c>
      <c r="C26" s="152" t="s">
        <v>291</v>
      </c>
      <c r="D26" s="152" t="s">
        <v>304</v>
      </c>
      <c r="E26" s="147" t="s">
        <v>305</v>
      </c>
      <c r="F26" s="152" t="s">
        <v>294</v>
      </c>
      <c r="G26" s="147" t="s">
        <v>165</v>
      </c>
      <c r="H26" s="152" t="s">
        <v>308</v>
      </c>
      <c r="I26" s="152" t="s">
        <v>297</v>
      </c>
      <c r="J26" s="147" t="s">
        <v>357</v>
      </c>
    </row>
    <row r="27" customHeight="1" spans="1:10">
      <c r="A27" s="153"/>
      <c r="B27" s="152" t="s">
        <v>351</v>
      </c>
      <c r="C27" s="152" t="s">
        <v>310</v>
      </c>
      <c r="D27" s="152" t="s">
        <v>311</v>
      </c>
      <c r="E27" s="147" t="s">
        <v>358</v>
      </c>
      <c r="F27" s="152" t="s">
        <v>294</v>
      </c>
      <c r="G27" s="147" t="s">
        <v>353</v>
      </c>
      <c r="H27" s="152" t="s">
        <v>354</v>
      </c>
      <c r="I27" s="152" t="s">
        <v>297</v>
      </c>
      <c r="J27" s="147" t="s">
        <v>355</v>
      </c>
    </row>
    <row r="28" customHeight="1" spans="1:10">
      <c r="A28" s="153"/>
      <c r="B28" s="152" t="s">
        <v>351</v>
      </c>
      <c r="C28" s="152" t="s">
        <v>316</v>
      </c>
      <c r="D28" s="152" t="s">
        <v>317</v>
      </c>
      <c r="E28" s="147" t="s">
        <v>359</v>
      </c>
      <c r="F28" s="152" t="s">
        <v>294</v>
      </c>
      <c r="G28" s="147" t="s">
        <v>319</v>
      </c>
      <c r="H28" s="152" t="s">
        <v>315</v>
      </c>
      <c r="I28" s="152" t="s">
        <v>297</v>
      </c>
      <c r="J28" s="147" t="s">
        <v>360</v>
      </c>
    </row>
    <row r="29" customHeight="1" spans="1:10">
      <c r="A29" s="278" t="s">
        <v>268</v>
      </c>
      <c r="B29" s="152" t="s">
        <v>361</v>
      </c>
      <c r="C29" s="152" t="s">
        <v>291</v>
      </c>
      <c r="D29" s="152" t="s">
        <v>340</v>
      </c>
      <c r="E29" s="147" t="s">
        <v>362</v>
      </c>
      <c r="F29" s="152" t="s">
        <v>294</v>
      </c>
      <c r="G29" s="147" t="s">
        <v>314</v>
      </c>
      <c r="H29" s="152" t="s">
        <v>315</v>
      </c>
      <c r="I29" s="152" t="s">
        <v>297</v>
      </c>
      <c r="J29" s="147" t="s">
        <v>363</v>
      </c>
    </row>
    <row r="30" customHeight="1" spans="1:10">
      <c r="A30" s="153"/>
      <c r="B30" s="152" t="s">
        <v>361</v>
      </c>
      <c r="C30" s="152" t="s">
        <v>291</v>
      </c>
      <c r="D30" s="152" t="s">
        <v>304</v>
      </c>
      <c r="E30" s="147" t="s">
        <v>305</v>
      </c>
      <c r="F30" s="152" t="s">
        <v>294</v>
      </c>
      <c r="G30" s="147" t="s">
        <v>164</v>
      </c>
      <c r="H30" s="152" t="s">
        <v>308</v>
      </c>
      <c r="I30" s="152" t="s">
        <v>297</v>
      </c>
      <c r="J30" s="147" t="s">
        <v>364</v>
      </c>
    </row>
    <row r="31" customHeight="1" spans="1:10">
      <c r="A31" s="153"/>
      <c r="B31" s="152" t="s">
        <v>361</v>
      </c>
      <c r="C31" s="152" t="s">
        <v>310</v>
      </c>
      <c r="D31" s="152" t="s">
        <v>311</v>
      </c>
      <c r="E31" s="147" t="s">
        <v>365</v>
      </c>
      <c r="F31" s="152" t="s">
        <v>294</v>
      </c>
      <c r="G31" s="147" t="s">
        <v>314</v>
      </c>
      <c r="H31" s="152" t="s">
        <v>315</v>
      </c>
      <c r="I31" s="152" t="s">
        <v>297</v>
      </c>
      <c r="J31" s="147" t="s">
        <v>366</v>
      </c>
    </row>
    <row r="32" customHeight="1" spans="1:10">
      <c r="A32" s="153"/>
      <c r="B32" s="152" t="s">
        <v>361</v>
      </c>
      <c r="C32" s="152" t="s">
        <v>310</v>
      </c>
      <c r="D32" s="152" t="s">
        <v>331</v>
      </c>
      <c r="E32" s="147" t="s">
        <v>332</v>
      </c>
      <c r="F32" s="152" t="s">
        <v>294</v>
      </c>
      <c r="G32" s="147" t="s">
        <v>367</v>
      </c>
      <c r="H32" s="152" t="s">
        <v>334</v>
      </c>
      <c r="I32" s="152" t="s">
        <v>297</v>
      </c>
      <c r="J32" s="147" t="s">
        <v>368</v>
      </c>
    </row>
    <row r="33" customHeight="1" spans="1:10">
      <c r="A33" s="153"/>
      <c r="B33" s="152" t="s">
        <v>361</v>
      </c>
      <c r="C33" s="152" t="s">
        <v>316</v>
      </c>
      <c r="D33" s="152" t="s">
        <v>317</v>
      </c>
      <c r="E33" s="147" t="s">
        <v>369</v>
      </c>
      <c r="F33" s="152" t="s">
        <v>306</v>
      </c>
      <c r="G33" s="147" t="s">
        <v>314</v>
      </c>
      <c r="H33" s="152" t="s">
        <v>315</v>
      </c>
      <c r="I33" s="152" t="s">
        <v>297</v>
      </c>
      <c r="J33" s="147" t="s">
        <v>370</v>
      </c>
    </row>
    <row r="34" customHeight="1" spans="1:10">
      <c r="A34" s="278" t="s">
        <v>276</v>
      </c>
      <c r="B34" s="152" t="s">
        <v>371</v>
      </c>
      <c r="C34" s="152" t="s">
        <v>291</v>
      </c>
      <c r="D34" s="152" t="s">
        <v>292</v>
      </c>
      <c r="E34" s="147" t="s">
        <v>372</v>
      </c>
      <c r="F34" s="152" t="s">
        <v>294</v>
      </c>
      <c r="G34" s="147" t="s">
        <v>373</v>
      </c>
      <c r="H34" s="152" t="s">
        <v>296</v>
      </c>
      <c r="I34" s="152" t="s">
        <v>297</v>
      </c>
      <c r="J34" s="147" t="s">
        <v>374</v>
      </c>
    </row>
    <row r="35" customHeight="1" spans="1:10">
      <c r="A35" s="153"/>
      <c r="B35" s="152" t="s">
        <v>371</v>
      </c>
      <c r="C35" s="152" t="s">
        <v>291</v>
      </c>
      <c r="D35" s="152" t="s">
        <v>340</v>
      </c>
      <c r="E35" s="147" t="s">
        <v>375</v>
      </c>
      <c r="F35" s="152" t="s">
        <v>306</v>
      </c>
      <c r="G35" s="147" t="s">
        <v>319</v>
      </c>
      <c r="H35" s="152" t="s">
        <v>315</v>
      </c>
      <c r="I35" s="152" t="s">
        <v>297</v>
      </c>
      <c r="J35" s="147" t="s">
        <v>376</v>
      </c>
    </row>
    <row r="36" customHeight="1" spans="1:10">
      <c r="A36" s="153"/>
      <c r="B36" s="152" t="s">
        <v>371</v>
      </c>
      <c r="C36" s="152" t="s">
        <v>291</v>
      </c>
      <c r="D36" s="152" t="s">
        <v>299</v>
      </c>
      <c r="E36" s="147" t="s">
        <v>377</v>
      </c>
      <c r="F36" s="152" t="s">
        <v>294</v>
      </c>
      <c r="G36" s="147" t="s">
        <v>325</v>
      </c>
      <c r="H36" s="152" t="s">
        <v>302</v>
      </c>
      <c r="I36" s="152" t="s">
        <v>297</v>
      </c>
      <c r="J36" s="147" t="s">
        <v>378</v>
      </c>
    </row>
    <row r="37" customHeight="1" spans="1:10">
      <c r="A37" s="153"/>
      <c r="B37" s="152" t="s">
        <v>371</v>
      </c>
      <c r="C37" s="152" t="s">
        <v>291</v>
      </c>
      <c r="D37" s="152" t="s">
        <v>304</v>
      </c>
      <c r="E37" s="147" t="s">
        <v>305</v>
      </c>
      <c r="F37" s="152" t="s">
        <v>294</v>
      </c>
      <c r="G37" s="147" t="s">
        <v>164</v>
      </c>
      <c r="H37" s="152" t="s">
        <v>308</v>
      </c>
      <c r="I37" s="152" t="s">
        <v>297</v>
      </c>
      <c r="J37" s="147" t="s">
        <v>379</v>
      </c>
    </row>
    <row r="38" customHeight="1" spans="1:10">
      <c r="A38" s="153"/>
      <c r="B38" s="152" t="s">
        <v>371</v>
      </c>
      <c r="C38" s="152" t="s">
        <v>310</v>
      </c>
      <c r="D38" s="152" t="s">
        <v>380</v>
      </c>
      <c r="E38" s="147" t="s">
        <v>381</v>
      </c>
      <c r="F38" s="152" t="s">
        <v>306</v>
      </c>
      <c r="G38" s="147" t="s">
        <v>319</v>
      </c>
      <c r="H38" s="152" t="s">
        <v>315</v>
      </c>
      <c r="I38" s="152" t="s">
        <v>297</v>
      </c>
      <c r="J38" s="147" t="s">
        <v>382</v>
      </c>
    </row>
    <row r="39" customHeight="1" spans="1:10">
      <c r="A39" s="153"/>
      <c r="B39" s="152" t="s">
        <v>371</v>
      </c>
      <c r="C39" s="152" t="s">
        <v>316</v>
      </c>
      <c r="D39" s="152" t="s">
        <v>317</v>
      </c>
      <c r="E39" s="147" t="s">
        <v>383</v>
      </c>
      <c r="F39" s="152" t="s">
        <v>294</v>
      </c>
      <c r="G39" s="147" t="s">
        <v>319</v>
      </c>
      <c r="H39" s="152" t="s">
        <v>315</v>
      </c>
      <c r="I39" s="152" t="s">
        <v>297</v>
      </c>
      <c r="J39" s="147" t="s">
        <v>384</v>
      </c>
    </row>
  </sheetData>
  <mergeCells count="14">
    <mergeCell ref="A2:J2"/>
    <mergeCell ref="A3:H3"/>
    <mergeCell ref="A8:A12"/>
    <mergeCell ref="A13:A18"/>
    <mergeCell ref="A19:A23"/>
    <mergeCell ref="A24:A28"/>
    <mergeCell ref="A29:A33"/>
    <mergeCell ref="A34:A39"/>
    <mergeCell ref="B8:B12"/>
    <mergeCell ref="B13:B18"/>
    <mergeCell ref="B19:B23"/>
    <mergeCell ref="B24:B28"/>
    <mergeCell ref="B29:B33"/>
    <mergeCell ref="B34:B39"/>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22" sqref="B22"/>
    </sheetView>
  </sheetViews>
  <sheetFormatPr defaultColWidth="9.14545454545454" defaultRowHeight="14.25" customHeight="1" outlineLevelCol="5"/>
  <cols>
    <col min="1" max="1" width="29.0272727272727" customWidth="1"/>
    <col min="2" max="2" width="28.6" customWidth="1"/>
    <col min="3" max="3" width="31.6" customWidth="1"/>
    <col min="4" max="6" width="33.4545454545455" customWidth="1"/>
  </cols>
  <sheetData>
    <row r="1" customHeight="1" spans="1:6">
      <c r="A1" s="1"/>
      <c r="B1" s="1"/>
      <c r="C1" s="1"/>
      <c r="D1" s="1"/>
      <c r="E1" s="1"/>
      <c r="F1" s="1"/>
    </row>
    <row r="2" ht="15.75" customHeight="1" spans="6:6">
      <c r="F2" s="59" t="s">
        <v>385</v>
      </c>
    </row>
    <row r="3" ht="28.5" customHeight="1" spans="1:6">
      <c r="A3" s="26" t="s">
        <v>386</v>
      </c>
      <c r="B3" s="26"/>
      <c r="C3" s="26"/>
      <c r="D3" s="26"/>
      <c r="E3" s="26"/>
      <c r="F3" s="26"/>
    </row>
    <row r="4" ht="15" customHeight="1" spans="1:6">
      <c r="A4" s="135" t="str">
        <f>"单位名称："&amp;""</f>
        <v>单位名称：</v>
      </c>
      <c r="B4" s="136" t="s">
        <v>71</v>
      </c>
      <c r="C4" s="136"/>
      <c r="D4" s="73"/>
      <c r="E4" s="73"/>
      <c r="F4" s="137" t="s">
        <v>1</v>
      </c>
    </row>
    <row r="5" ht="18.75" customHeight="1" spans="1:6">
      <c r="A5" s="10" t="s">
        <v>184</v>
      </c>
      <c r="B5" s="10" t="s">
        <v>73</v>
      </c>
      <c r="C5" s="10" t="s">
        <v>74</v>
      </c>
      <c r="D5" s="15" t="s">
        <v>387</v>
      </c>
      <c r="E5" s="67"/>
      <c r="F5" s="67"/>
    </row>
    <row r="6" ht="30" customHeight="1" spans="1:6">
      <c r="A6" s="18"/>
      <c r="B6" s="18"/>
      <c r="C6" s="18"/>
      <c r="D6" s="15" t="s">
        <v>56</v>
      </c>
      <c r="E6" s="67" t="s">
        <v>77</v>
      </c>
      <c r="F6" s="67" t="s">
        <v>78</v>
      </c>
    </row>
    <row r="7" ht="16.5" customHeight="1" spans="1:6">
      <c r="A7" s="67">
        <v>1</v>
      </c>
      <c r="B7" s="67">
        <v>2</v>
      </c>
      <c r="C7" s="67">
        <v>3</v>
      </c>
      <c r="D7" s="67">
        <v>4</v>
      </c>
      <c r="E7" s="67">
        <v>5</v>
      </c>
      <c r="F7" s="67">
        <v>6</v>
      </c>
    </row>
    <row r="8" ht="20.25" customHeight="1" spans="1:6">
      <c r="A8" s="28"/>
      <c r="B8" s="28"/>
      <c r="C8" s="28"/>
      <c r="D8" s="22"/>
      <c r="E8" s="22"/>
      <c r="F8" s="22"/>
    </row>
    <row r="9" ht="17.25" customHeight="1" spans="1:6">
      <c r="A9" s="138" t="s">
        <v>121</v>
      </c>
      <c r="B9" s="139"/>
      <c r="C9" s="139" t="s">
        <v>121</v>
      </c>
      <c r="D9" s="22"/>
      <c r="E9" s="22"/>
      <c r="F9" s="22"/>
    </row>
    <row r="10" customHeight="1" spans="1:1">
      <c r="A10" t="s">
        <v>388</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pane ySplit="1" topLeftCell="A2" activePane="bottomLeft" state="frozen"/>
      <selection/>
      <selection pane="bottomLeft" activeCell="A1" sqref="A1:Q13"/>
    </sheetView>
  </sheetViews>
  <sheetFormatPr defaultColWidth="9.14545454545454" defaultRowHeight="14.25" customHeight="1"/>
  <cols>
    <col min="1" max="1" width="39.1454545454545" customWidth="1"/>
    <col min="2" max="2" width="21.7181818181818" customWidth="1"/>
    <col min="3" max="3" width="35.2727272727273" customWidth="1"/>
    <col min="4" max="4" width="7.71818181818182" customWidth="1"/>
    <col min="5" max="5" width="10.2727272727273" customWidth="1"/>
    <col min="6" max="11" width="14.7454545454545" customWidth="1"/>
    <col min="12" max="16" width="12.5727272727273" customWidth="1"/>
    <col min="17" max="17" width="10.4272727272727" customWidth="1"/>
  </cols>
  <sheetData>
    <row r="1" customHeight="1" spans="1:17">
      <c r="A1" s="99"/>
      <c r="B1" s="99"/>
      <c r="C1" s="99"/>
      <c r="D1" s="99"/>
      <c r="E1" s="99"/>
      <c r="F1" s="99"/>
      <c r="G1" s="99"/>
      <c r="H1" s="99"/>
      <c r="I1" s="99"/>
      <c r="J1" s="99"/>
      <c r="K1" s="121"/>
      <c r="L1" s="121"/>
      <c r="M1" s="121"/>
      <c r="N1" s="121"/>
      <c r="O1" s="122"/>
      <c r="P1" s="122"/>
      <c r="Q1" s="133" t="s">
        <v>389</v>
      </c>
    </row>
    <row r="2" ht="13.5" customHeight="1" spans="1:17">
      <c r="A2" s="100" t="str">
        <f>"2025"&amp;"年部门政府采购预算表"</f>
        <v>2025年部门政府采购预算表</v>
      </c>
      <c r="B2" s="101"/>
      <c r="C2" s="101"/>
      <c r="D2" s="101"/>
      <c r="E2" s="101"/>
      <c r="F2" s="101"/>
      <c r="G2" s="101"/>
      <c r="H2" s="101"/>
      <c r="I2" s="101"/>
      <c r="J2" s="101"/>
      <c r="K2" s="123"/>
      <c r="L2" s="101"/>
      <c r="M2" s="101"/>
      <c r="N2" s="101"/>
      <c r="O2" s="123"/>
      <c r="P2" s="123"/>
      <c r="Q2" s="101"/>
    </row>
    <row r="3" ht="27.75" customHeight="1" spans="1:17">
      <c r="A3" s="102" t="str">
        <f>"单位名称："&amp;"沧源佤族自治县民族宗教事务局"</f>
        <v>单位名称：沧源佤族自治县民族宗教事务局</v>
      </c>
      <c r="B3" s="103"/>
      <c r="C3" s="103"/>
      <c r="D3" s="103"/>
      <c r="E3" s="103"/>
      <c r="F3" s="103"/>
      <c r="G3" s="103"/>
      <c r="H3" s="103"/>
      <c r="I3" s="103"/>
      <c r="J3" s="103"/>
      <c r="K3" s="121"/>
      <c r="L3" s="121"/>
      <c r="M3" s="121"/>
      <c r="N3" s="121"/>
      <c r="O3" s="124"/>
      <c r="P3" s="124"/>
      <c r="Q3" s="133" t="s">
        <v>171</v>
      </c>
    </row>
    <row r="4" ht="18.75" customHeight="1" spans="1:17">
      <c r="A4" s="104" t="s">
        <v>390</v>
      </c>
      <c r="B4" s="105" t="s">
        <v>391</v>
      </c>
      <c r="C4" s="105" t="s">
        <v>392</v>
      </c>
      <c r="D4" s="105" t="s">
        <v>393</v>
      </c>
      <c r="E4" s="105" t="s">
        <v>394</v>
      </c>
      <c r="F4" s="105" t="s">
        <v>395</v>
      </c>
      <c r="G4" s="106" t="s">
        <v>191</v>
      </c>
      <c r="H4" s="106"/>
      <c r="I4" s="106"/>
      <c r="J4" s="106"/>
      <c r="K4" s="125"/>
      <c r="L4" s="106"/>
      <c r="M4" s="106"/>
      <c r="N4" s="106"/>
      <c r="O4" s="126"/>
      <c r="P4" s="125"/>
      <c r="Q4" s="134"/>
    </row>
    <row r="5" ht="15.75" customHeight="1" spans="1:17">
      <c r="A5" s="107"/>
      <c r="B5" s="108"/>
      <c r="C5" s="108"/>
      <c r="D5" s="108"/>
      <c r="E5" s="108"/>
      <c r="F5" s="108"/>
      <c r="G5" s="108" t="s">
        <v>56</v>
      </c>
      <c r="H5" s="108" t="s">
        <v>59</v>
      </c>
      <c r="I5" s="108" t="s">
        <v>396</v>
      </c>
      <c r="J5" s="108" t="s">
        <v>397</v>
      </c>
      <c r="K5" s="127" t="s">
        <v>398</v>
      </c>
      <c r="L5" s="128" t="s">
        <v>76</v>
      </c>
      <c r="M5" s="128"/>
      <c r="N5" s="128"/>
      <c r="O5" s="129"/>
      <c r="P5" s="130"/>
      <c r="Q5" s="110"/>
    </row>
    <row r="6" ht="17.25" customHeight="1" spans="1:17">
      <c r="A6" s="109"/>
      <c r="B6" s="110"/>
      <c r="C6" s="110"/>
      <c r="D6" s="110"/>
      <c r="E6" s="110"/>
      <c r="F6" s="110"/>
      <c r="G6" s="110"/>
      <c r="H6" s="110" t="s">
        <v>58</v>
      </c>
      <c r="I6" s="110"/>
      <c r="J6" s="110"/>
      <c r="K6" s="131"/>
      <c r="L6" s="110" t="s">
        <v>58</v>
      </c>
      <c r="M6" s="110" t="s">
        <v>65</v>
      </c>
      <c r="N6" s="110" t="s">
        <v>199</v>
      </c>
      <c r="O6" s="132" t="s">
        <v>67</v>
      </c>
      <c r="P6" s="131" t="s">
        <v>68</v>
      </c>
      <c r="Q6" s="110" t="s">
        <v>69</v>
      </c>
    </row>
    <row r="7" ht="54" customHeight="1" spans="1:17">
      <c r="A7" s="111">
        <v>1</v>
      </c>
      <c r="B7" s="112">
        <v>2</v>
      </c>
      <c r="C7" s="112">
        <v>3</v>
      </c>
      <c r="D7" s="111">
        <v>4</v>
      </c>
      <c r="E7" s="112">
        <v>5</v>
      </c>
      <c r="F7" s="112">
        <v>6</v>
      </c>
      <c r="G7" s="111">
        <v>7</v>
      </c>
      <c r="H7" s="112">
        <v>8</v>
      </c>
      <c r="I7" s="112">
        <v>9</v>
      </c>
      <c r="J7" s="111">
        <v>10</v>
      </c>
      <c r="K7" s="112">
        <v>11</v>
      </c>
      <c r="L7" s="112">
        <v>12</v>
      </c>
      <c r="M7" s="111">
        <v>13</v>
      </c>
      <c r="N7" s="112">
        <v>14</v>
      </c>
      <c r="O7" s="112">
        <v>15</v>
      </c>
      <c r="P7" s="111">
        <v>16</v>
      </c>
      <c r="Q7" s="112">
        <v>17</v>
      </c>
    </row>
    <row r="8" ht="15" customHeight="1" spans="1:17">
      <c r="A8" s="113" t="s">
        <v>71</v>
      </c>
      <c r="B8" s="114"/>
      <c r="C8" s="114"/>
      <c r="D8" s="114"/>
      <c r="E8" s="115"/>
      <c r="F8" s="116"/>
      <c r="G8" s="116">
        <v>15000</v>
      </c>
      <c r="H8" s="116">
        <v>15000</v>
      </c>
      <c r="I8" s="116"/>
      <c r="J8" s="116"/>
      <c r="K8" s="116"/>
      <c r="L8" s="116"/>
      <c r="M8" s="116"/>
      <c r="N8" s="116"/>
      <c r="O8" s="116"/>
      <c r="P8" s="116"/>
      <c r="Q8" s="116"/>
    </row>
    <row r="9" ht="21" customHeight="1" spans="1:17">
      <c r="A9" s="117" t="s">
        <v>71</v>
      </c>
      <c r="B9" s="114"/>
      <c r="C9" s="114"/>
      <c r="D9" s="114"/>
      <c r="E9" s="115"/>
      <c r="F9" s="116"/>
      <c r="G9" s="116">
        <v>15000</v>
      </c>
      <c r="H9" s="116">
        <v>15000</v>
      </c>
      <c r="I9" s="116"/>
      <c r="J9" s="116"/>
      <c r="K9" s="116"/>
      <c r="L9" s="116"/>
      <c r="M9" s="116"/>
      <c r="N9" s="116"/>
      <c r="O9" s="116"/>
      <c r="P9" s="116"/>
      <c r="Q9" s="116"/>
    </row>
    <row r="10" ht="21" customHeight="1" spans="1:17">
      <c r="A10" s="279" t="s">
        <v>242</v>
      </c>
      <c r="B10" s="114" t="s">
        <v>399</v>
      </c>
      <c r="C10" s="114" t="s">
        <v>400</v>
      </c>
      <c r="D10" s="114" t="s">
        <v>401</v>
      </c>
      <c r="E10" s="115">
        <v>1</v>
      </c>
      <c r="F10" s="116"/>
      <c r="G10" s="116">
        <v>7000</v>
      </c>
      <c r="H10" s="116">
        <v>7000</v>
      </c>
      <c r="I10" s="116"/>
      <c r="J10" s="116"/>
      <c r="K10" s="116"/>
      <c r="L10" s="116"/>
      <c r="M10" s="116"/>
      <c r="N10" s="116"/>
      <c r="O10" s="116"/>
      <c r="P10" s="116"/>
      <c r="Q10" s="116"/>
    </row>
    <row r="11" ht="21" customHeight="1" spans="1:17">
      <c r="A11" s="279" t="s">
        <v>242</v>
      </c>
      <c r="B11" s="114" t="s">
        <v>402</v>
      </c>
      <c r="C11" s="114" t="s">
        <v>403</v>
      </c>
      <c r="D11" s="114" t="s">
        <v>401</v>
      </c>
      <c r="E11" s="115">
        <v>1</v>
      </c>
      <c r="F11" s="116"/>
      <c r="G11" s="116">
        <v>2000</v>
      </c>
      <c r="H11" s="116">
        <v>2000</v>
      </c>
      <c r="I11" s="116"/>
      <c r="J11" s="116"/>
      <c r="K11" s="116"/>
      <c r="L11" s="116"/>
      <c r="M11" s="116"/>
      <c r="N11" s="116"/>
      <c r="O11" s="116"/>
      <c r="P11" s="116"/>
      <c r="Q11" s="116"/>
    </row>
    <row r="12" customHeight="1" spans="1:17">
      <c r="A12" s="279" t="s">
        <v>242</v>
      </c>
      <c r="B12" s="114" t="s">
        <v>404</v>
      </c>
      <c r="C12" s="114" t="s">
        <v>405</v>
      </c>
      <c r="D12" s="114" t="s">
        <v>401</v>
      </c>
      <c r="E12" s="115">
        <v>1</v>
      </c>
      <c r="F12" s="116"/>
      <c r="G12" s="116">
        <v>6000</v>
      </c>
      <c r="H12" s="116">
        <v>6000</v>
      </c>
      <c r="I12" s="116"/>
      <c r="J12" s="116"/>
      <c r="K12" s="116"/>
      <c r="L12" s="116"/>
      <c r="M12" s="116"/>
      <c r="N12" s="116"/>
      <c r="O12" s="116"/>
      <c r="P12" s="116"/>
      <c r="Q12" s="116"/>
    </row>
    <row r="13" customHeight="1" spans="1:17">
      <c r="A13" s="119" t="s">
        <v>56</v>
      </c>
      <c r="B13" s="120"/>
      <c r="C13" s="120"/>
      <c r="D13" s="120"/>
      <c r="E13" s="120"/>
      <c r="F13" s="116"/>
      <c r="G13" s="116">
        <v>15000</v>
      </c>
      <c r="H13" s="116">
        <v>15000</v>
      </c>
      <c r="I13" s="116"/>
      <c r="J13" s="116"/>
      <c r="K13" s="116"/>
      <c r="L13" s="116"/>
      <c r="M13" s="116"/>
      <c r="N13" s="116"/>
      <c r="O13" s="116"/>
      <c r="P13" s="116"/>
      <c r="Q13" s="116"/>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16" sqref="C16"/>
    </sheetView>
  </sheetViews>
  <sheetFormatPr defaultColWidth="9.14545454545454" defaultRowHeight="14.25" customHeight="1"/>
  <cols>
    <col min="1" max="1" width="27.3636363636364" customWidth="1"/>
    <col min="2" max="2" width="21.7181818181818" customWidth="1"/>
    <col min="3" max="3" width="26.7181818181818" customWidth="1"/>
    <col min="4" max="14" width="16.6" customWidth="1"/>
  </cols>
  <sheetData>
    <row r="1" customHeight="1" spans="1:14">
      <c r="A1" s="1"/>
      <c r="B1" s="1"/>
      <c r="C1" s="1"/>
      <c r="D1" s="1"/>
      <c r="E1" s="1"/>
      <c r="F1" s="1"/>
      <c r="G1" s="1"/>
      <c r="H1" s="1"/>
      <c r="I1" s="1"/>
      <c r="J1" s="1"/>
      <c r="K1" s="1"/>
      <c r="L1" s="1"/>
      <c r="M1" s="1"/>
      <c r="N1" s="1"/>
    </row>
    <row r="2" ht="13.5" customHeight="1" spans="1:14">
      <c r="A2" s="69"/>
      <c r="B2" s="69"/>
      <c r="C2" s="69"/>
      <c r="D2" s="69"/>
      <c r="E2" s="69"/>
      <c r="F2" s="69"/>
      <c r="G2" s="69"/>
      <c r="H2" s="70"/>
      <c r="I2" s="69"/>
      <c r="J2" s="69"/>
      <c r="K2" s="69"/>
      <c r="L2" s="58"/>
      <c r="M2" s="88"/>
      <c r="N2" s="89" t="s">
        <v>406</v>
      </c>
    </row>
    <row r="3" ht="27.75" customHeight="1" spans="1:14">
      <c r="A3" s="60" t="s">
        <v>407</v>
      </c>
      <c r="B3" s="71"/>
      <c r="C3" s="71"/>
      <c r="D3" s="71"/>
      <c r="E3" s="71"/>
      <c r="F3" s="71"/>
      <c r="G3" s="71"/>
      <c r="H3" s="72"/>
      <c r="I3" s="71"/>
      <c r="J3" s="71"/>
      <c r="K3" s="71"/>
      <c r="L3" s="47"/>
      <c r="M3" s="72"/>
      <c r="N3" s="71"/>
    </row>
    <row r="4" ht="18.75" customHeight="1" spans="1:14">
      <c r="A4" s="61" t="str">
        <f>"单位名称："&amp;""</f>
        <v>单位名称：</v>
      </c>
      <c r="B4" s="61" t="s">
        <v>71</v>
      </c>
      <c r="C4" s="61"/>
      <c r="D4" s="73"/>
      <c r="E4" s="73"/>
      <c r="F4" s="73"/>
      <c r="G4" s="73"/>
      <c r="H4" s="70"/>
      <c r="I4" s="69"/>
      <c r="J4" s="69"/>
      <c r="K4" s="69"/>
      <c r="L4" s="68"/>
      <c r="M4" s="90"/>
      <c r="N4" s="91" t="s">
        <v>171</v>
      </c>
    </row>
    <row r="5" ht="15.75" customHeight="1" spans="1:14">
      <c r="A5" s="10" t="s">
        <v>390</v>
      </c>
      <c r="B5" s="74" t="s">
        <v>408</v>
      </c>
      <c r="C5" s="75" t="s">
        <v>409</v>
      </c>
      <c r="D5" s="76" t="s">
        <v>191</v>
      </c>
      <c r="E5" s="76"/>
      <c r="F5" s="76"/>
      <c r="G5" s="76"/>
      <c r="H5" s="77"/>
      <c r="I5" s="76"/>
      <c r="J5" s="76"/>
      <c r="K5" s="76"/>
      <c r="L5" s="92"/>
      <c r="M5" s="77"/>
      <c r="N5" s="93"/>
    </row>
    <row r="6" ht="17.25" customHeight="1" spans="1:14">
      <c r="A6" s="14"/>
      <c r="B6" s="74"/>
      <c r="C6" s="75"/>
      <c r="D6" s="78" t="s">
        <v>56</v>
      </c>
      <c r="E6" s="78" t="s">
        <v>59</v>
      </c>
      <c r="F6" s="78" t="s">
        <v>396</v>
      </c>
      <c r="G6" s="78" t="s">
        <v>397</v>
      </c>
      <c r="H6" s="79" t="s">
        <v>398</v>
      </c>
      <c r="I6" s="94" t="s">
        <v>410</v>
      </c>
      <c r="J6" s="94"/>
      <c r="K6" s="94"/>
      <c r="L6" s="95"/>
      <c r="M6" s="96"/>
      <c r="N6" s="80"/>
    </row>
    <row r="7" ht="54" customHeight="1" spans="1:14">
      <c r="A7" s="17"/>
      <c r="B7" s="74"/>
      <c r="C7" s="75"/>
      <c r="D7" s="80"/>
      <c r="E7" s="80"/>
      <c r="F7" s="80"/>
      <c r="G7" s="80"/>
      <c r="H7" s="81"/>
      <c r="I7" s="80" t="s">
        <v>58</v>
      </c>
      <c r="J7" s="80" t="s">
        <v>65</v>
      </c>
      <c r="K7" s="80" t="s">
        <v>199</v>
      </c>
      <c r="L7" s="97" t="s">
        <v>67</v>
      </c>
      <c r="M7" s="81" t="s">
        <v>68</v>
      </c>
      <c r="N7" s="80" t="s">
        <v>69</v>
      </c>
    </row>
    <row r="8" ht="15" customHeight="1" spans="1:14">
      <c r="A8" s="17">
        <v>1</v>
      </c>
      <c r="B8" s="80">
        <v>2</v>
      </c>
      <c r="C8" s="80">
        <v>3</v>
      </c>
      <c r="D8" s="81">
        <v>4</v>
      </c>
      <c r="E8" s="81">
        <v>5</v>
      </c>
      <c r="F8" s="81">
        <v>6</v>
      </c>
      <c r="G8" s="81">
        <v>7</v>
      </c>
      <c r="H8" s="81">
        <v>8</v>
      </c>
      <c r="I8" s="81">
        <v>9</v>
      </c>
      <c r="J8" s="81">
        <v>10</v>
      </c>
      <c r="K8" s="81">
        <v>11</v>
      </c>
      <c r="L8" s="81">
        <v>12</v>
      </c>
      <c r="M8" s="81">
        <v>13</v>
      </c>
      <c r="N8" s="81">
        <v>14</v>
      </c>
    </row>
    <row r="9" ht="21" customHeight="1" spans="1:14">
      <c r="A9" s="82"/>
      <c r="B9" s="83"/>
      <c r="C9" s="83"/>
      <c r="D9" s="84"/>
      <c r="E9" s="84"/>
      <c r="F9" s="84"/>
      <c r="G9" s="84"/>
      <c r="H9" s="84"/>
      <c r="I9" s="84"/>
      <c r="J9" s="84"/>
      <c r="K9" s="84"/>
      <c r="L9" s="98"/>
      <c r="M9" s="84"/>
      <c r="N9" s="84"/>
    </row>
    <row r="10" ht="21" customHeight="1" spans="1:14">
      <c r="A10" s="82"/>
      <c r="B10" s="83"/>
      <c r="C10" s="83"/>
      <c r="D10" s="84"/>
      <c r="E10" s="84"/>
      <c r="F10" s="84"/>
      <c r="G10" s="84"/>
      <c r="H10" s="84"/>
      <c r="I10" s="84"/>
      <c r="J10" s="84"/>
      <c r="K10" s="84"/>
      <c r="L10" s="98"/>
      <c r="M10" s="84"/>
      <c r="N10" s="84"/>
    </row>
    <row r="11" ht="21" customHeight="1" spans="1:14">
      <c r="A11" s="85" t="s">
        <v>121</v>
      </c>
      <c r="B11" s="86"/>
      <c r="C11" s="87"/>
      <c r="D11" s="84"/>
      <c r="E11" s="84"/>
      <c r="F11" s="84"/>
      <c r="G11" s="84"/>
      <c r="H11" s="84"/>
      <c r="I11" s="84"/>
      <c r="J11" s="84"/>
      <c r="K11" s="84"/>
      <c r="L11" s="98"/>
      <c r="M11" s="84"/>
      <c r="N11" s="84"/>
    </row>
    <row r="12" customHeight="1" spans="1:1">
      <c r="A12" t="s">
        <v>411</v>
      </c>
    </row>
  </sheetData>
  <mergeCells count="13">
    <mergeCell ref="A3:N3"/>
    <mergeCell ref="B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0"/>
  <sheetViews>
    <sheetView showZeros="0" workbookViewId="0">
      <pane ySplit="1" topLeftCell="A2" activePane="bottomLeft" state="frozen"/>
      <selection/>
      <selection pane="bottomLeft" activeCell="C14" sqref="C14"/>
    </sheetView>
  </sheetViews>
  <sheetFormatPr defaultColWidth="9.14545454545454" defaultRowHeight="14.25" customHeight="1"/>
  <cols>
    <col min="1" max="1" width="42.0272727272727" customWidth="1"/>
    <col min="2" max="7" width="17.1727272727273" customWidth="1"/>
    <col min="8" max="9" width="17.0272727272727" customWidth="1"/>
  </cols>
  <sheetData>
    <row r="1" customHeight="1" spans="1:9">
      <c r="A1" s="1"/>
      <c r="B1" s="1"/>
      <c r="C1" s="1"/>
      <c r="D1" s="1"/>
      <c r="E1" s="1"/>
      <c r="F1" s="1"/>
      <c r="G1" s="1"/>
      <c r="H1" s="1"/>
      <c r="I1" s="1"/>
    </row>
    <row r="2" ht="13.5" customHeight="1" spans="4:9">
      <c r="D2" s="59"/>
      <c r="I2" s="58" t="s">
        <v>412</v>
      </c>
    </row>
    <row r="3" ht="27.75" customHeight="1" spans="1:9">
      <c r="A3" s="60" t="s">
        <v>413</v>
      </c>
      <c r="B3" s="26"/>
      <c r="C3" s="26"/>
      <c r="D3" s="26"/>
      <c r="E3" s="26"/>
      <c r="F3" s="26"/>
      <c r="G3" s="26"/>
      <c r="H3" s="26"/>
      <c r="I3" s="26"/>
    </row>
    <row r="4" ht="18" customHeight="1" spans="1:9">
      <c r="A4" s="61" t="str">
        <f>"单位名称："&amp;""</f>
        <v>单位名称：</v>
      </c>
      <c r="B4" s="61" t="s">
        <v>71</v>
      </c>
      <c r="C4" s="61"/>
      <c r="D4" s="61"/>
      <c r="I4" s="68" t="s">
        <v>171</v>
      </c>
    </row>
    <row r="5" ht="19.5" customHeight="1" spans="1:9">
      <c r="A5" s="15" t="s">
        <v>414</v>
      </c>
      <c r="B5" s="62" t="s">
        <v>191</v>
      </c>
      <c r="C5" s="63"/>
      <c r="D5" s="63"/>
      <c r="E5" s="12"/>
      <c r="F5" s="12"/>
      <c r="G5" s="12"/>
      <c r="H5" s="12"/>
      <c r="I5" s="12"/>
    </row>
    <row r="6" ht="40.5" customHeight="1" spans="1:9">
      <c r="A6" s="18"/>
      <c r="B6" s="64" t="s">
        <v>56</v>
      </c>
      <c r="C6" s="50" t="s">
        <v>59</v>
      </c>
      <c r="D6" s="50" t="s">
        <v>415</v>
      </c>
      <c r="E6" s="65" t="s">
        <v>416</v>
      </c>
      <c r="F6" s="66" t="s">
        <v>416</v>
      </c>
      <c r="G6" s="66" t="s">
        <v>416</v>
      </c>
      <c r="H6" s="66" t="s">
        <v>416</v>
      </c>
      <c r="I6" s="66" t="s">
        <v>416</v>
      </c>
    </row>
    <row r="7" ht="19.5" customHeight="1" spans="1:9">
      <c r="A7" s="67">
        <v>1</v>
      </c>
      <c r="B7" s="67">
        <v>2</v>
      </c>
      <c r="C7" s="67">
        <v>3</v>
      </c>
      <c r="D7" s="11">
        <v>4</v>
      </c>
      <c r="E7" s="11">
        <v>5</v>
      </c>
      <c r="F7" s="11">
        <v>6</v>
      </c>
      <c r="G7" s="11">
        <v>7</v>
      </c>
      <c r="H7" s="11">
        <v>8</v>
      </c>
      <c r="I7" s="11">
        <v>9</v>
      </c>
    </row>
    <row r="8" ht="28.4" customHeight="1" spans="1:9">
      <c r="A8" s="28"/>
      <c r="B8" s="22"/>
      <c r="C8" s="22"/>
      <c r="D8" s="22"/>
      <c r="E8" s="22"/>
      <c r="F8" s="22"/>
      <c r="G8" s="22"/>
      <c r="H8" s="22"/>
      <c r="I8" s="22"/>
    </row>
    <row r="9" ht="29.9" customHeight="1" spans="1:9">
      <c r="A9" s="28"/>
      <c r="B9" s="22"/>
      <c r="C9" s="22"/>
      <c r="D9" s="22"/>
      <c r="E9" s="22"/>
      <c r="F9" s="22"/>
      <c r="G9" s="22"/>
      <c r="H9" s="22"/>
      <c r="I9" s="22"/>
    </row>
    <row r="10" ht="21" customHeight="1" spans="1:1">
      <c r="A10" t="s">
        <v>417</v>
      </c>
    </row>
  </sheetData>
  <mergeCells count="5">
    <mergeCell ref="A3:I3"/>
    <mergeCell ref="B4:D4"/>
    <mergeCell ref="B5:D5"/>
    <mergeCell ref="E5:I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9.14545454545454" defaultRowHeight="12" customHeight="1"/>
  <cols>
    <col min="1" max="1" width="34.2727272727273" customWidth="1"/>
    <col min="2" max="2" width="29" customWidth="1"/>
    <col min="3" max="3" width="16.3181818181818" customWidth="1"/>
    <col min="4" max="4" width="15.6" customWidth="1"/>
    <col min="5" max="5" width="23.5727272727273" customWidth="1"/>
    <col min="6" max="6" width="11.2727272727273" customWidth="1"/>
    <col min="7" max="7" width="14.8818181818182" customWidth="1"/>
    <col min="8" max="8" width="10.8818181818182" customWidth="1"/>
    <col min="9" max="9" width="13.4272727272727" customWidth="1"/>
    <col min="10" max="10" width="32.0272727272727" customWidth="1"/>
  </cols>
  <sheetData>
    <row r="1" customHeight="1" spans="1:10">
      <c r="A1" s="1"/>
      <c r="B1" s="1"/>
      <c r="C1" s="1"/>
      <c r="D1" s="1"/>
      <c r="E1" s="1"/>
      <c r="F1" s="1"/>
      <c r="G1" s="1"/>
      <c r="H1" s="1"/>
      <c r="I1" s="1"/>
      <c r="J1" s="1"/>
    </row>
    <row r="2" customHeight="1" spans="10:10">
      <c r="J2" s="58" t="s">
        <v>418</v>
      </c>
    </row>
    <row r="3" ht="28.5" customHeight="1" spans="1:10">
      <c r="A3" s="46" t="s">
        <v>419</v>
      </c>
      <c r="B3" s="26"/>
      <c r="C3" s="26"/>
      <c r="D3" s="26"/>
      <c r="E3" s="26"/>
      <c r="F3" s="47"/>
      <c r="G3" s="26"/>
      <c r="H3" s="47"/>
      <c r="I3" s="47"/>
      <c r="J3" s="26"/>
    </row>
    <row r="4" ht="17.25" customHeight="1" spans="1:8">
      <c r="A4" s="5" t="str">
        <f>"单位名称："&amp;""</f>
        <v>单位名称：</v>
      </c>
      <c r="B4" s="5" t="s">
        <v>71</v>
      </c>
      <c r="C4" s="5"/>
      <c r="D4" s="5"/>
      <c r="E4" s="5"/>
      <c r="F4" s="5"/>
      <c r="G4" s="5"/>
      <c r="H4" s="5"/>
    </row>
    <row r="5" ht="44.25" customHeight="1" spans="1:10">
      <c r="A5" s="48" t="s">
        <v>280</v>
      </c>
      <c r="B5" s="49" t="s">
        <v>281</v>
      </c>
      <c r="C5" s="50" t="s">
        <v>282</v>
      </c>
      <c r="D5" s="50" t="s">
        <v>283</v>
      </c>
      <c r="E5" s="51" t="s">
        <v>284</v>
      </c>
      <c r="F5" s="52" t="s">
        <v>285</v>
      </c>
      <c r="G5" s="48" t="s">
        <v>286</v>
      </c>
      <c r="H5" s="52" t="s">
        <v>287</v>
      </c>
      <c r="I5" s="52" t="s">
        <v>288</v>
      </c>
      <c r="J5" s="48" t="s">
        <v>289</v>
      </c>
    </row>
    <row r="6" ht="14.25" customHeight="1" spans="1:10">
      <c r="A6" s="48">
        <v>1</v>
      </c>
      <c r="B6" s="48">
        <v>2</v>
      </c>
      <c r="C6" s="48">
        <v>3</v>
      </c>
      <c r="D6" s="48">
        <v>4</v>
      </c>
      <c r="E6" s="48">
        <v>5</v>
      </c>
      <c r="F6" s="52">
        <v>6</v>
      </c>
      <c r="G6" s="48">
        <v>7</v>
      </c>
      <c r="H6" s="52">
        <v>8</v>
      </c>
      <c r="I6" s="52">
        <v>9</v>
      </c>
      <c r="J6" s="48">
        <v>10</v>
      </c>
    </row>
    <row r="7" ht="42" customHeight="1" spans="1:10">
      <c r="A7" s="53"/>
      <c r="B7" s="54"/>
      <c r="C7" s="54"/>
      <c r="D7" s="54"/>
      <c r="E7" s="55"/>
      <c r="F7" s="56"/>
      <c r="G7" s="55"/>
      <c r="H7" s="56"/>
      <c r="I7" s="56"/>
      <c r="J7" s="55"/>
    </row>
    <row r="8" ht="42" customHeight="1" spans="1:10">
      <c r="A8" s="53"/>
      <c r="B8" s="57"/>
      <c r="C8" s="57"/>
      <c r="D8" s="57"/>
      <c r="E8" s="53"/>
      <c r="F8" s="57"/>
      <c r="G8" s="53"/>
      <c r="H8" s="57"/>
      <c r="I8" s="57"/>
      <c r="J8" s="53"/>
    </row>
    <row r="9" ht="25" customHeight="1" spans="1:1">
      <c r="A9" t="s">
        <v>420</v>
      </c>
    </row>
  </sheetData>
  <mergeCells count="2">
    <mergeCell ref="A3:J3"/>
    <mergeCell ref="B4:E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D16" sqref="D16"/>
    </sheetView>
  </sheetViews>
  <sheetFormatPr defaultColWidth="8.85454545454546" defaultRowHeight="15" customHeight="1" outlineLevelCol="7"/>
  <cols>
    <col min="1" max="1" width="36.0272727272727" customWidth="1"/>
    <col min="2" max="2" width="19.7454545454545" customWidth="1"/>
    <col min="3" max="3" width="33.3181818181818" customWidth="1"/>
    <col min="4" max="4" width="34.7454545454545" customWidth="1"/>
    <col min="5" max="5" width="14.4454545454545" customWidth="1"/>
    <col min="6" max="6" width="17.1727272727273" customWidth="1"/>
    <col min="7" max="7" width="17.3181818181818" customWidth="1"/>
    <col min="8" max="8" width="28.3181818181818" customWidth="1"/>
  </cols>
  <sheetData>
    <row r="1" customHeight="1" spans="1:8">
      <c r="A1" s="34"/>
      <c r="B1" s="34"/>
      <c r="C1" s="34"/>
      <c r="D1" s="34"/>
      <c r="E1" s="34"/>
      <c r="F1" s="34"/>
      <c r="G1" s="34"/>
      <c r="H1" s="34"/>
    </row>
    <row r="2" ht="18.75" customHeight="1" spans="1:8">
      <c r="A2" s="35"/>
      <c r="B2" s="35"/>
      <c r="C2" s="35"/>
      <c r="D2" s="35"/>
      <c r="E2" s="35"/>
      <c r="F2" s="35"/>
      <c r="G2" s="35"/>
      <c r="H2" s="36" t="s">
        <v>421</v>
      </c>
    </row>
    <row r="3" ht="30.65" customHeight="1" spans="1:8">
      <c r="A3" s="37" t="s">
        <v>422</v>
      </c>
      <c r="B3" s="37"/>
      <c r="C3" s="37"/>
      <c r="D3" s="37"/>
      <c r="E3" s="37"/>
      <c r="F3" s="37"/>
      <c r="G3" s="37"/>
      <c r="H3" s="37"/>
    </row>
    <row r="4" ht="18.75" customHeight="1" spans="1:8">
      <c r="A4" s="35" t="s">
        <v>423</v>
      </c>
      <c r="B4" s="38" t="s">
        <v>71</v>
      </c>
      <c r="C4" s="39"/>
      <c r="D4" s="35"/>
      <c r="E4" s="35"/>
      <c r="F4" s="35"/>
      <c r="G4" s="35"/>
      <c r="H4" s="35"/>
    </row>
    <row r="5" ht="18.75" customHeight="1" spans="1:8">
      <c r="A5" s="40" t="s">
        <v>184</v>
      </c>
      <c r="B5" s="41" t="s">
        <v>424</v>
      </c>
      <c r="C5" s="41" t="s">
        <v>425</v>
      </c>
      <c r="D5" s="40" t="s">
        <v>426</v>
      </c>
      <c r="E5" s="40" t="s">
        <v>427</v>
      </c>
      <c r="F5" s="40" t="s">
        <v>428</v>
      </c>
      <c r="G5" s="40"/>
      <c r="H5" s="40"/>
    </row>
    <row r="6" ht="18.75" customHeight="1" spans="1:8">
      <c r="A6" s="40"/>
      <c r="B6" s="40"/>
      <c r="C6" s="40"/>
      <c r="D6" s="40"/>
      <c r="E6" s="40"/>
      <c r="F6" s="40" t="s">
        <v>394</v>
      </c>
      <c r="G6" s="40" t="s">
        <v>429</v>
      </c>
      <c r="H6" s="40" t="s">
        <v>430</v>
      </c>
    </row>
    <row r="7" ht="18.75" customHeight="1" spans="1:8">
      <c r="A7" s="42" t="s">
        <v>163</v>
      </c>
      <c r="B7" s="42" t="s">
        <v>164</v>
      </c>
      <c r="C7" s="42" t="s">
        <v>165</v>
      </c>
      <c r="D7" s="42" t="s">
        <v>431</v>
      </c>
      <c r="E7" s="42" t="s">
        <v>166</v>
      </c>
      <c r="F7" s="42" t="s">
        <v>167</v>
      </c>
      <c r="G7" s="42" t="s">
        <v>168</v>
      </c>
      <c r="H7" s="42" t="s">
        <v>432</v>
      </c>
    </row>
    <row r="8" ht="29.9" customHeight="1" spans="1:8">
      <c r="A8" s="43"/>
      <c r="B8" s="43"/>
      <c r="C8" s="43"/>
      <c r="D8" s="43"/>
      <c r="E8" s="40"/>
      <c r="F8" s="44"/>
      <c r="G8" s="45"/>
      <c r="H8" s="45"/>
    </row>
    <row r="9" ht="20.15" customHeight="1" spans="1:8">
      <c r="A9" s="40" t="s">
        <v>56</v>
      </c>
      <c r="B9" s="40"/>
      <c r="C9" s="40"/>
      <c r="D9" s="40"/>
      <c r="E9" s="40"/>
      <c r="F9" s="44"/>
      <c r="G9" s="45"/>
      <c r="H9" s="45"/>
    </row>
    <row r="10" ht="18" customHeight="1" spans="1:1">
      <c r="A10" t="s">
        <v>433</v>
      </c>
    </row>
  </sheetData>
  <mergeCells count="9">
    <mergeCell ref="A3:H3"/>
    <mergeCell ref="B4:C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F23" sqref="F23"/>
    </sheetView>
  </sheetViews>
  <sheetFormatPr defaultColWidth="9.14545454545454" defaultRowHeight="14.25" customHeight="1"/>
  <cols>
    <col min="1" max="1" width="16.3181818181818" customWidth="1"/>
    <col min="2" max="2" width="29.0272727272727" customWidth="1"/>
    <col min="3" max="3" width="23.8545454545455" customWidth="1"/>
    <col min="4" max="7" width="19.6" customWidth="1"/>
    <col min="8" max="8" width="15.4272727272727"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434</v>
      </c>
    </row>
    <row r="3" ht="27.75" customHeight="1" spans="1:11">
      <c r="A3" s="26" t="s">
        <v>435</v>
      </c>
      <c r="B3" s="26"/>
      <c r="C3" s="26"/>
      <c r="D3" s="26"/>
      <c r="E3" s="26"/>
      <c r="F3" s="26"/>
      <c r="G3" s="26"/>
      <c r="H3" s="26"/>
      <c r="I3" s="26"/>
      <c r="J3" s="26"/>
      <c r="K3" s="26"/>
    </row>
    <row r="4" ht="13.5" customHeight="1" spans="1:11">
      <c r="A4" s="5" t="str">
        <f>"单位名称："&amp;""</f>
        <v>单位名称：</v>
      </c>
      <c r="B4" s="5" t="s">
        <v>71</v>
      </c>
      <c r="C4" s="5"/>
      <c r="D4" s="5"/>
      <c r="E4" s="5"/>
      <c r="F4" s="5"/>
      <c r="G4" s="5"/>
      <c r="H4" s="6"/>
      <c r="I4" s="6"/>
      <c r="J4" s="6"/>
      <c r="K4" s="7" t="s">
        <v>171</v>
      </c>
    </row>
    <row r="5" ht="21.75" customHeight="1" spans="1:11">
      <c r="A5" s="8" t="s">
        <v>257</v>
      </c>
      <c r="B5" s="9" t="s">
        <v>186</v>
      </c>
      <c r="C5" s="9" t="s">
        <v>258</v>
      </c>
      <c r="D5" s="10" t="s">
        <v>187</v>
      </c>
      <c r="E5" s="10" t="s">
        <v>188</v>
      </c>
      <c r="F5" s="10" t="s">
        <v>259</v>
      </c>
      <c r="G5" s="10" t="s">
        <v>260</v>
      </c>
      <c r="H5" s="15" t="s">
        <v>56</v>
      </c>
      <c r="I5" s="11" t="s">
        <v>436</v>
      </c>
      <c r="J5" s="12"/>
      <c r="K5" s="13"/>
    </row>
    <row r="6" ht="21.75" customHeight="1" spans="1:11">
      <c r="A6" s="9"/>
      <c r="B6" s="9"/>
      <c r="C6" s="9"/>
      <c r="D6" s="14"/>
      <c r="E6" s="14"/>
      <c r="F6" s="14"/>
      <c r="G6" s="14"/>
      <c r="H6" s="27"/>
      <c r="I6" s="10" t="s">
        <v>59</v>
      </c>
      <c r="J6" s="10" t="s">
        <v>60</v>
      </c>
      <c r="K6" s="10" t="s">
        <v>61</v>
      </c>
    </row>
    <row r="7" ht="40.5" customHeight="1" spans="1:11">
      <c r="A7" s="16"/>
      <c r="B7" s="16"/>
      <c r="C7" s="16"/>
      <c r="D7" s="17"/>
      <c r="E7" s="17"/>
      <c r="F7" s="17"/>
      <c r="G7" s="17"/>
      <c r="H7" s="18"/>
      <c r="I7" s="17" t="s">
        <v>58</v>
      </c>
      <c r="J7" s="17"/>
      <c r="K7" s="17"/>
    </row>
    <row r="8" ht="15" customHeight="1" spans="1:11">
      <c r="A8" s="19">
        <v>1</v>
      </c>
      <c r="B8" s="19">
        <v>2</v>
      </c>
      <c r="C8" s="19">
        <v>3</v>
      </c>
      <c r="D8" s="19">
        <v>4</v>
      </c>
      <c r="E8" s="19">
        <v>5</v>
      </c>
      <c r="F8" s="19">
        <v>6</v>
      </c>
      <c r="G8" s="19">
        <v>7</v>
      </c>
      <c r="H8" s="19">
        <v>8</v>
      </c>
      <c r="I8" s="19">
        <v>9</v>
      </c>
      <c r="J8" s="33">
        <v>10</v>
      </c>
      <c r="K8" s="33">
        <v>11</v>
      </c>
    </row>
    <row r="9" ht="30.65" customHeight="1" spans="1:11">
      <c r="A9" s="28"/>
      <c r="B9" s="20"/>
      <c r="C9" s="28"/>
      <c r="D9" s="28"/>
      <c r="E9" s="28"/>
      <c r="F9" s="28"/>
      <c r="G9" s="28"/>
      <c r="H9" s="29"/>
      <c r="I9" s="29"/>
      <c r="J9" s="29"/>
      <c r="K9" s="29"/>
    </row>
    <row r="10" ht="30.65" customHeight="1" spans="1:11">
      <c r="A10" s="20"/>
      <c r="B10" s="20"/>
      <c r="C10" s="20"/>
      <c r="D10" s="20"/>
      <c r="E10" s="20"/>
      <c r="F10" s="20"/>
      <c r="G10" s="20"/>
      <c r="H10" s="29"/>
      <c r="I10" s="29"/>
      <c r="J10" s="29"/>
      <c r="K10" s="29"/>
    </row>
    <row r="11" ht="18.75" customHeight="1" spans="1:11">
      <c r="A11" s="30" t="s">
        <v>121</v>
      </c>
      <c r="B11" s="31"/>
      <c r="C11" s="31"/>
      <c r="D11" s="31"/>
      <c r="E11" s="31"/>
      <c r="F11" s="31"/>
      <c r="G11" s="32"/>
      <c r="H11" s="29"/>
      <c r="I11" s="29"/>
      <c r="J11" s="29"/>
      <c r="K11" s="29"/>
    </row>
    <row r="12" ht="16" customHeight="1" spans="1:1">
      <c r="A12" t="s">
        <v>437</v>
      </c>
    </row>
  </sheetData>
  <mergeCells count="15">
    <mergeCell ref="A3:K3"/>
    <mergeCell ref="B4:C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tabSelected="1" workbookViewId="0">
      <pane ySplit="1" topLeftCell="A2" activePane="bottomLeft" state="frozen"/>
      <selection/>
      <selection pane="bottomLeft" activeCell="C22" sqref="C22"/>
    </sheetView>
  </sheetViews>
  <sheetFormatPr defaultColWidth="9.14545454545454" defaultRowHeight="14.25" customHeight="1" outlineLevelCol="6"/>
  <cols>
    <col min="1" max="1" width="37.7454545454545" customWidth="1"/>
    <col min="2" max="2" width="28" customWidth="1"/>
    <col min="3" max="3" width="37.6" customWidth="1"/>
    <col min="4" max="4" width="17.0272727272727" customWidth="1"/>
    <col min="5" max="7" width="27.0272727272727" customWidth="1"/>
  </cols>
  <sheetData>
    <row r="1" customHeight="1" spans="1:7">
      <c r="A1" s="1"/>
      <c r="B1" s="1"/>
      <c r="C1" s="1"/>
      <c r="D1" s="1"/>
      <c r="E1" s="1"/>
      <c r="F1" s="1"/>
      <c r="G1" s="1"/>
    </row>
    <row r="2" ht="13.5" customHeight="1" spans="4:7">
      <c r="D2" s="2"/>
      <c r="G2" s="3" t="s">
        <v>438</v>
      </c>
    </row>
    <row r="3" ht="27.75" customHeight="1" spans="1:7">
      <c r="A3" s="4" t="s">
        <v>439</v>
      </c>
      <c r="B3" s="4"/>
      <c r="C3" s="4"/>
      <c r="D3" s="4"/>
      <c r="E3" s="4"/>
      <c r="F3" s="4"/>
      <c r="G3" s="4"/>
    </row>
    <row r="4" ht="13.5" customHeight="1" spans="1:7">
      <c r="A4" s="5" t="str">
        <f>"单位名称："&amp;""</f>
        <v>单位名称：</v>
      </c>
      <c r="B4" s="5" t="s">
        <v>71</v>
      </c>
      <c r="C4" s="5"/>
      <c r="D4" s="5"/>
      <c r="E4" s="6"/>
      <c r="F4" s="6"/>
      <c r="G4" s="7" t="s">
        <v>171</v>
      </c>
    </row>
    <row r="5" ht="21.75" customHeight="1" spans="1:7">
      <c r="A5" s="8" t="s">
        <v>258</v>
      </c>
      <c r="B5" s="9" t="s">
        <v>257</v>
      </c>
      <c r="C5" s="9" t="s">
        <v>186</v>
      </c>
      <c r="D5" s="10" t="s">
        <v>440</v>
      </c>
      <c r="E5" s="11" t="s">
        <v>59</v>
      </c>
      <c r="F5" s="12"/>
      <c r="G5" s="13"/>
    </row>
    <row r="6" ht="21.75" customHeight="1" spans="1:7">
      <c r="A6" s="9"/>
      <c r="B6" s="9"/>
      <c r="C6" s="9"/>
      <c r="D6" s="14"/>
      <c r="E6" s="15" t="s">
        <v>441</v>
      </c>
      <c r="F6" s="10" t="s">
        <v>442</v>
      </c>
      <c r="G6" s="10" t="s">
        <v>443</v>
      </c>
    </row>
    <row r="7" ht="40.5" customHeight="1" spans="1:7">
      <c r="A7" s="16"/>
      <c r="B7" s="16"/>
      <c r="C7" s="16"/>
      <c r="D7" s="17"/>
      <c r="E7" s="18"/>
      <c r="F7" s="17" t="s">
        <v>58</v>
      </c>
      <c r="G7" s="17"/>
    </row>
    <row r="8" ht="15" customHeight="1" spans="1:7">
      <c r="A8" s="19">
        <v>1</v>
      </c>
      <c r="B8" s="19">
        <v>2</v>
      </c>
      <c r="C8" s="19">
        <v>3</v>
      </c>
      <c r="D8" s="19">
        <v>4</v>
      </c>
      <c r="E8" s="19">
        <v>5</v>
      </c>
      <c r="F8" s="19">
        <v>6</v>
      </c>
      <c r="G8" s="19">
        <v>7</v>
      </c>
    </row>
    <row r="9" ht="29.9" customHeight="1" spans="1:7">
      <c r="A9" s="20"/>
      <c r="B9" s="21"/>
      <c r="C9" s="21"/>
      <c r="D9" s="20"/>
      <c r="E9" s="22"/>
      <c r="F9" s="22"/>
      <c r="G9" s="22"/>
    </row>
    <row r="10" ht="29.9" customHeight="1" spans="1:7">
      <c r="A10" s="20"/>
      <c r="B10" s="20"/>
      <c r="C10" s="20"/>
      <c r="D10" s="20"/>
      <c r="E10" s="22"/>
      <c r="F10" s="22"/>
      <c r="G10" s="22"/>
    </row>
    <row r="11" ht="18.75" customHeight="1" spans="1:7">
      <c r="A11" s="23" t="s">
        <v>56</v>
      </c>
      <c r="B11" s="24" t="s">
        <v>444</v>
      </c>
      <c r="C11" s="24"/>
      <c r="D11" s="25"/>
      <c r="E11" s="22"/>
      <c r="F11" s="22"/>
      <c r="G11" s="22"/>
    </row>
    <row r="12" ht="20" customHeight="1" spans="1:1">
      <c r="A12" t="s">
        <v>445</v>
      </c>
    </row>
  </sheetData>
  <mergeCells count="11">
    <mergeCell ref="A3:G3"/>
    <mergeCell ref="B4:C4"/>
    <mergeCell ref="E5:G5"/>
    <mergeCell ref="A11:D1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10463</cp:lastModifiedBy>
  <dcterms:created xsi:type="dcterms:W3CDTF">2025-01-21T02:50:00Z</dcterms:created>
  <dcterms:modified xsi:type="dcterms:W3CDTF">2025-03-24T07:11:22Z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33EA7DE589A64D3CB9F94DE4B75B926B_13</vt:lpwstr>
  </property>
  <property fmtid="{D5CDD505-2E9C-101B-9397-08002B2CF9AE}" pid="3" name="KSOProductBuildVer">
    <vt:lpwstr>2052-12.8.2.18205</vt:lpwstr>
  </property>
</Properties>
</file>