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620" tabRatio="903" firstSheet="5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<sst xmlns="http://schemas.openxmlformats.org/spreadsheetml/2006/main" count="999" uniqueCount="371">
  <si>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</si>
  <si>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</si>
  <si>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</si>
  <si>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</si>
  <si>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</si>
  <si>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</si>
  <si>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</si>
  <si>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</si>
  <si>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</si>
  <si>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</si>
  <si>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</si>
  <si>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</si>
  <si>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</si>
  <si>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</si>
  <si>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</si>
  <si>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</si>
  <si>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</si>
  <si>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</si>
  <si>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</si>
  <si>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</si>
  <si>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</si>
  <si>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</si>
  <si>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</si>
  <si>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</si>
  <si>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</si>
  <si>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</si>
  <si>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</si>
  <si>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</si>
  <si>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</si>
  <si>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</si>
  <si>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</si>
  <si>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</si>
  <si>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</si>
  <si>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</si>
  <si>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</si>
  <si>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</si>
  <si>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</si>
  <si>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</si>
  <si>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</si>
  <si>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</si>
  <si>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</si>
  <si>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</si>
  <si>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</si>
  <si>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</si>
  <si>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</si>
  <si>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</si>
  <si>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</si>
  <si>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</si>
  <si>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</si>
  <si>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</si>
  <si>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</si>
  <si>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</si>
  <si>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</si>
  <si>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</si>
  <si>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</si>
  <si>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</si>
  <si>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</si>
  <si>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</si>
  <si>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</si>
  <si>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</si>
  <si>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</si>
  <si>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</si>
  <si>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</si>
  <si>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</si>
  <si>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</si>
  <si>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</si>
  <si>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</si>
  <si>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</si>
  <si>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</si>
  <si>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</si>
  <si>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707</t>
  </si>
  <si>
    <t>沧源佤族自治县水库管理局</t>
  </si>
  <si>
    <t>707001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</si>
  <si>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</si>
  <si>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</si>
  <si>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</si>
  <si>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</si>
  <si>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</si>
  <si>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</si>
  <si>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</si>
  <si>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</si>
  <si>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</si>
  <si>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</si>
  <si>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</si>
  <si>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</si>
  <si>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</si>
  <si>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</si>
  <si>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</si>
  <si>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</si>
  <si>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</si>
  <si>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</si>
  <si>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</si>
  <si>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</si>
  <si>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</si>
  <si>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</si>
  <si>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</si>
  <si>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</si>
  <si>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</si>
  <si>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</si>
  <si>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</si>
  <si>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</si>
  <si>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</si>
  <si>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</si>
  <si>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21303</t>
  </si>
  <si>
    <t>水利</t>
  </si>
  <si>
    <t>2130304</t>
  </si>
  <si>
    <t>水利行业业务管理</t>
  </si>
  <si>
    <t>2130305</t>
  </si>
  <si>
    <t>水利工程建设</t>
  </si>
  <si>
    <t>2130306</t>
  </si>
  <si>
    <t>水利工程运行与维护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</si>
  <si>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</si>
  <si>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</si>
  <si>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</si>
  <si>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</si>
  <si>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</si>
  <si>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</si>
  <si>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</si>
  <si>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</si>
  <si>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</si>
  <si>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</si>
  <si>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</si>
  <si>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</si>
  <si>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</si>
  <si>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</si>
  <si>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</si>
  <si>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</si>
  <si>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</si>
  <si>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</si>
  <si>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</si>
  <si>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</si>
  <si>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</si>
  <si>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</si>
  <si>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</si>
  <si>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</si>
  <si>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</si>
  <si>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</si>
  <si>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</si>
  <si>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</si>
  <si>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</si>
  <si>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</si>
  <si>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</si>
  <si>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</si>
  <si>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</si>
  <si>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</si>
  <si>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</si>
  <si>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</si>
  <si>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</si>
  <si>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</si>
  <si>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</si>
  <si>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</si>
  <si>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</si>
  <si>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</si>
  <si>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</si>
  <si>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</si>
  <si>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</si>
  <si>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</si>
  <si>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</si>
  <si>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</si>
  <si>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</si>
  <si>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</si>
  <si>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</si>
  <si>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</si>
  <si>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</si>
  <si>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</si>
  <si>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</si>
  <si>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</si>
  <si>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</si>
  <si>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</si>
  <si>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</si>
  <si>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</si>
  <si>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</si>
  <si>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</si>
  <si>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</si>
  <si>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</si>
  <si>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</si>
  <si>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</si>
  <si>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</si>
  <si>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</si>
  <si>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</si>
  <si>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</si>
  <si>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</si>
  <si>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</si>
  <si>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</si>
  <si>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</si>
  <si>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</si>
  <si>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</si>
  <si>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</si>
  <si>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</si>
  <si>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</si>
  <si>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</si>
  <si>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</si>
  <si>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</si>
  <si>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</si>
  <si>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</si>
  <si>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</si>
  <si>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530927241100002337094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</si>
  <si>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</si>
  <si>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</si>
  <si>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</si>
  <si>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</si>
  <si>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</si>
  <si>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</si>
  <si>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</si>
  <si>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530927241100002337093</t>
  </si>
  <si>
    <t>绩效工资（2017年提高标准部分）</t>
  </si>
  <si>
    <t>530927241100002337085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</si>
  <si>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</si>
  <si>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</si>
  <si>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</si>
  <si>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</si>
  <si>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</si>
  <si>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</si>
  <si>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</si>
  <si>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</si>
  <si>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</si>
  <si>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530927241100002337086</t>
  </si>
  <si>
    <t>30113</t>
  </si>
  <si>
    <t>530927241100002337088</t>
  </si>
  <si>
    <t>一般公用经费</t>
  </si>
  <si>
    <t>30201</t>
  </si>
  <si>
    <t>办公费</t>
  </si>
  <si>
    <t>30207</t>
  </si>
  <si>
    <t>邮电费</t>
  </si>
  <si>
    <t>30211</t>
  </si>
  <si>
    <t>差旅费</t>
  </si>
  <si>
    <t>30215</t>
  </si>
  <si>
    <t>会议费</t>
  </si>
  <si>
    <t>530927241100002339884</t>
  </si>
  <si>
    <t>公务接待费（公用经费）</t>
  </si>
  <si>
    <t>30217</t>
  </si>
  <si>
    <t>530927241100002337087</t>
  </si>
  <si>
    <t>工会经费</t>
  </si>
  <si>
    <t>30228</t>
  </si>
  <si>
    <t>530927241100002337095</t>
  </si>
  <si>
    <t>公务用车运行维护费</t>
  </si>
  <si>
    <t>30231</t>
  </si>
  <si>
    <t>530927251100003835057</t>
  </si>
  <si>
    <t>离退休费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</si>
  <si>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</si>
  <si>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</si>
  <si>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</si>
  <si>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</si>
  <si>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</si>
  <si>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</si>
  <si>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</si>
  <si>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</si>
  <si>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</si>
  <si>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挡帕河治理项目县级配套资金</t>
  </si>
  <si>
    <t>事业发展类</t>
  </si>
  <si>
    <t>530927241100002324600</t>
  </si>
  <si>
    <t>31005</t>
  </si>
  <si>
    <t>基础设施建设</t>
  </si>
  <si>
    <t>非县管库塘管理维护养护经费</t>
  </si>
  <si>
    <t>530927241100002319738</t>
  </si>
  <si>
    <t>水利项目自有资金</t>
  </si>
  <si>
    <t>530927251100003773415</t>
  </si>
  <si>
    <t>30206</t>
  </si>
  <si>
    <t>电费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</si>
  <si>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</si>
  <si>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</si>
  <si>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</si>
  <si>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</si>
  <si>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</si>
  <si>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</si>
  <si>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</si>
  <si>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</si>
  <si>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</si>
  <si>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</si>
  <si>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</si>
  <si>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2024年非县管库塘维修养护</t>
  </si>
  <si>
    <t>产出指标</t>
  </si>
  <si>
    <t>数量指标</t>
  </si>
  <si>
    <t>小型水库维修养护</t>
  </si>
  <si>
    <t>=</t>
  </si>
  <si>
    <t>18</t>
  </si>
  <si>
    <t>座</t>
  </si>
  <si>
    <t>定量指标</t>
  </si>
  <si>
    <t>18座小型水库</t>
  </si>
  <si>
    <t>库塘维修养护</t>
  </si>
  <si>
    <t>29</t>
  </si>
  <si>
    <t>29座库塘</t>
  </si>
  <si>
    <t>质量指标</t>
  </si>
  <si>
    <t>项目验收合格率</t>
  </si>
  <si>
    <t>100</t>
  </si>
  <si>
    <t>%</t>
  </si>
  <si>
    <t>定性指标</t>
  </si>
  <si>
    <t>项目验收合格率100%</t>
  </si>
  <si>
    <t>效益指标</t>
  </si>
  <si>
    <t>社会效益</t>
  </si>
  <si>
    <t>保障10乡镇1农场辖区居民生产生活</t>
  </si>
  <si>
    <t>11</t>
  </si>
  <si>
    <t>保障10乡镇1农场辖区居民生产生活用水</t>
  </si>
  <si>
    <t>满意度指标</t>
  </si>
  <si>
    <t>服务对象满意度</t>
  </si>
  <si>
    <t>10乡镇1农场群众满意度</t>
  </si>
  <si>
    <t>&gt;=</t>
  </si>
  <si>
    <t>个</t>
  </si>
  <si>
    <t>库塘辖区群众满意度在90%以上</t>
  </si>
  <si>
    <t>干流治理河段总长为15.00km，新建堤防2.78km，新建护岸4.59km。</t>
  </si>
  <si>
    <t>干流治理河段总长为15.00km</t>
  </si>
  <si>
    <t>15</t>
  </si>
  <si>
    <t>公里</t>
  </si>
  <si>
    <t>完成治理河道总长15km</t>
  </si>
  <si>
    <t>时效指标</t>
  </si>
  <si>
    <t>从2023年11月30日开始至2024年9月30日完成全部施工任务。</t>
  </si>
  <si>
    <t>规定的工期为10个月</t>
  </si>
  <si>
    <t>成本指标</t>
  </si>
  <si>
    <t>经济成本指标</t>
  </si>
  <si>
    <t>2080.71</t>
  </si>
  <si>
    <t>万元</t>
  </si>
  <si>
    <t>项目完成总投资2080.71万元</t>
  </si>
  <si>
    <t>保护人口4000人</t>
  </si>
  <si>
    <t>4000</t>
  </si>
  <si>
    <t>人</t>
  </si>
  <si>
    <t>生态效益</t>
  </si>
  <si>
    <t>保护耕地0.8万亩</t>
  </si>
  <si>
    <t>8000</t>
  </si>
  <si>
    <t>亩</t>
  </si>
  <si>
    <t>受益群众满意度</t>
  </si>
  <si>
    <t>受益群众满意度90%</t>
  </si>
  <si>
    <t>新建、续建水利项目</t>
  </si>
  <si>
    <t>新建中型水库</t>
  </si>
  <si>
    <t>新建中型水库3座</t>
  </si>
  <si>
    <t>项目完工及时率</t>
  </si>
  <si>
    <t>项目完工及时率50%</t>
  </si>
  <si>
    <t>社会成本指标</t>
  </si>
  <si>
    <t>181000</t>
  </si>
  <si>
    <t>3座中型水库概算投资181000万元</t>
  </si>
  <si>
    <t>覆盖沧源县的乡镇个数</t>
  </si>
  <si>
    <t>覆盖沧源县的7个乡镇</t>
  </si>
  <si>
    <t>受益群众满意度100%</t>
  </si>
  <si>
    <t>预算06表</t>
  </si>
  <si>
    <t>政府性基金预算支出预算表</t>
  </si>
  <si>
    <t>单位名称：临沧市发展和改革委员会</t>
  </si>
  <si>
    <t>本年政府性基金预算支出</t>
  </si>
  <si>
    <t>备注：本单位此表无预算数据，故本表为空表。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</si>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</sst>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3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0" fillId="0" borderId="0" xfId="0" applyFont="1" applyAlignment="1">
      <alignment vertical="top" wrapText="1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0" fillId="0" borderId="0" xfId="0" applyFont="1" applyAlignment="1">
      <alignment horizontal="left" vertical="center" wrapText="1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23" workbookViewId="0">
      <selection activeCell="D38" sqref="D38"/>
    </sheetView>
  </sheetViews>
  <sheetFormatPr defaultColWidth="9.13888888888889" defaultRowHeight="12" customHeight="1" outlineLevelCol="3"/>
  <cols>
    <col min="1" max="1" width="31.8518518518519" customWidth="1"/>
    <col min="2" max="2" width="35.5740740740741" customWidth="1"/>
    <col min="3" max="3" width="36.5740740740741" customWidth="1"/>
    <col min="4" max="4" width="33.8518518518519" customWidth="1"/>
  </cols>
  <sheetData>
    <row r="1" ht="15" customHeight="1" spans="4:4">
      <c r="D1" s="40" t="s">
        <v>0</v>
      </c>
    </row>
    <row r="2" ht="36" customHeight="1" spans="1:4">
      <c r="A2" s="5" t="str">
        <f>"2025"&amp;"年部门财务收支预算总表"</f>
        <v>2025年部门财务收支预算总表</v>
      </c>
      <c r="B2" s="206"/>
      <c r="C2" s="206"/>
      <c r="D2" s="206"/>
    </row>
    <row r="3" ht="18.75" customHeight="1" spans="1:4">
      <c r="A3" s="42" t="str">
        <f>"单位名称："&amp;"沧源佤族自治县水库管理局"</f>
        <v>单位名称：沧源佤族自治县水库管理局</v>
      </c>
      <c r="B3" s="207"/>
      <c r="C3" s="207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2" t="s">
        <v>6</v>
      </c>
      <c r="B7" s="23">
        <v>9701375.48</v>
      </c>
      <c r="C7" s="132" t="s">
        <v>7</v>
      </c>
      <c r="D7" s="23"/>
    </row>
    <row r="8" ht="18.75" customHeight="1" spans="1:4">
      <c r="A8" s="132" t="s">
        <v>8</v>
      </c>
      <c r="B8" s="23"/>
      <c r="C8" s="132" t="s">
        <v>9</v>
      </c>
      <c r="D8" s="23"/>
    </row>
    <row r="9" ht="18.75" customHeight="1" spans="1:4">
      <c r="A9" s="132" t="s">
        <v>10</v>
      </c>
      <c r="B9" s="23"/>
      <c r="C9" s="132" t="s">
        <v>11</v>
      </c>
      <c r="D9" s="23"/>
    </row>
    <row r="10" ht="18.75" customHeight="1" spans="1:4">
      <c r="A10" s="132" t="s">
        <v>12</v>
      </c>
      <c r="B10" s="23"/>
      <c r="C10" s="132" t="s">
        <v>13</v>
      </c>
      <c r="D10" s="23"/>
    </row>
    <row r="11" ht="18.75" customHeight="1" spans="1:4">
      <c r="A11" s="208" t="s">
        <v>14</v>
      </c>
      <c r="B11" s="23">
        <v>2723300</v>
      </c>
      <c r="C11" s="163" t="s">
        <v>15</v>
      </c>
      <c r="D11" s="23"/>
    </row>
    <row r="12" ht="18.75" customHeight="1" spans="1:4">
      <c r="A12" s="166" t="s">
        <v>16</v>
      </c>
      <c r="B12" s="23"/>
      <c r="C12" s="165" t="s">
        <v>17</v>
      </c>
      <c r="D12" s="23"/>
    </row>
    <row r="13" ht="18.75" customHeight="1" spans="1:4">
      <c r="A13" s="166" t="s">
        <v>18</v>
      </c>
      <c r="B13" s="23"/>
      <c r="C13" s="165" t="s">
        <v>19</v>
      </c>
      <c r="D13" s="23"/>
    </row>
    <row r="14" ht="18.75" customHeight="1" spans="1:4">
      <c r="A14" s="166" t="s">
        <v>20</v>
      </c>
      <c r="B14" s="23"/>
      <c r="C14" s="165" t="s">
        <v>21</v>
      </c>
      <c r="D14" s="23">
        <v>537156.64</v>
      </c>
    </row>
    <row r="15" ht="18.75" customHeight="1" spans="1:4">
      <c r="A15" s="166" t="s">
        <v>22</v>
      </c>
      <c r="B15" s="23"/>
      <c r="C15" s="165" t="s">
        <v>23</v>
      </c>
      <c r="D15" s="23">
        <v>243877.72</v>
      </c>
    </row>
    <row r="16" ht="18.75" customHeight="1" spans="1:4">
      <c r="A16" s="166" t="s">
        <v>24</v>
      </c>
      <c r="B16" s="23">
        <v>2723300</v>
      </c>
      <c r="C16" s="166" t="s">
        <v>25</v>
      </c>
      <c r="D16" s="23"/>
    </row>
    <row r="17" ht="18.75" customHeight="1" spans="1:4">
      <c r="A17" s="166" t="s">
        <v>26</v>
      </c>
      <c r="B17" s="23"/>
      <c r="C17" s="166" t="s">
        <v>27</v>
      </c>
      <c r="D17" s="23"/>
    </row>
    <row r="18" ht="18.75" customHeight="1" spans="1:4">
      <c r="A18" s="167" t="s">
        <v>26</v>
      </c>
      <c r="B18" s="23"/>
      <c r="C18" s="165" t="s">
        <v>28</v>
      </c>
      <c r="D18" s="23">
        <v>11256613.64</v>
      </c>
    </row>
    <row r="19" ht="18.75" customHeight="1" spans="1:4">
      <c r="A19" s="167" t="s">
        <v>26</v>
      </c>
      <c r="B19" s="23"/>
      <c r="C19" s="165" t="s">
        <v>29</v>
      </c>
      <c r="D19" s="23"/>
    </row>
    <row r="20" ht="18.75" customHeight="1" spans="1:4">
      <c r="A20" s="167" t="s">
        <v>26</v>
      </c>
      <c r="B20" s="23"/>
      <c r="C20" s="165" t="s">
        <v>30</v>
      </c>
      <c r="D20" s="23"/>
    </row>
    <row r="21" ht="18.75" customHeight="1" spans="1:4">
      <c r="A21" s="167" t="s">
        <v>26</v>
      </c>
      <c r="B21" s="23"/>
      <c r="C21" s="165" t="s">
        <v>31</v>
      </c>
      <c r="D21" s="23"/>
    </row>
    <row r="22" ht="18.75" customHeight="1" spans="1:4">
      <c r="A22" s="167" t="s">
        <v>26</v>
      </c>
      <c r="B22" s="23"/>
      <c r="C22" s="165" t="s">
        <v>32</v>
      </c>
      <c r="D22" s="23"/>
    </row>
    <row r="23" ht="18.75" customHeight="1" spans="1:4">
      <c r="A23" s="167" t="s">
        <v>26</v>
      </c>
      <c r="B23" s="23"/>
      <c r="C23" s="165" t="s">
        <v>33</v>
      </c>
      <c r="D23" s="23"/>
    </row>
    <row r="24" ht="18.75" customHeight="1" spans="1:4">
      <c r="A24" s="167" t="s">
        <v>26</v>
      </c>
      <c r="B24" s="23"/>
      <c r="C24" s="165" t="s">
        <v>34</v>
      </c>
      <c r="D24" s="23"/>
    </row>
    <row r="25" ht="18.75" customHeight="1" spans="1:4">
      <c r="A25" s="167" t="s">
        <v>26</v>
      </c>
      <c r="B25" s="23"/>
      <c r="C25" s="165" t="s">
        <v>35</v>
      </c>
      <c r="D25" s="23">
        <v>387027.48</v>
      </c>
    </row>
    <row r="26" ht="18.75" customHeight="1" spans="1:4">
      <c r="A26" s="167" t="s">
        <v>26</v>
      </c>
      <c r="B26" s="23"/>
      <c r="C26" s="165" t="s">
        <v>36</v>
      </c>
      <c r="D26" s="23"/>
    </row>
    <row r="27" ht="18.75" customHeight="1" spans="1:4">
      <c r="A27" s="167" t="s">
        <v>26</v>
      </c>
      <c r="B27" s="23"/>
      <c r="C27" s="165" t="s">
        <v>37</v>
      </c>
      <c r="D27" s="23"/>
    </row>
    <row r="28" ht="18.75" customHeight="1" spans="1:4">
      <c r="A28" s="167" t="s">
        <v>26</v>
      </c>
      <c r="B28" s="23"/>
      <c r="C28" s="165" t="s">
        <v>38</v>
      </c>
      <c r="D28" s="23"/>
    </row>
    <row r="29" ht="18.75" customHeight="1" spans="1:4">
      <c r="A29" s="167" t="s">
        <v>26</v>
      </c>
      <c r="B29" s="23"/>
      <c r="C29" s="165" t="s">
        <v>39</v>
      </c>
      <c r="D29" s="23"/>
    </row>
    <row r="30" ht="18.75" customHeight="1" spans="1:4">
      <c r="A30" s="168" t="s">
        <v>26</v>
      </c>
      <c r="B30" s="23"/>
      <c r="C30" s="166" t="s">
        <v>40</v>
      </c>
      <c r="D30" s="23"/>
    </row>
    <row r="31" ht="18.75" customHeight="1" spans="1:4">
      <c r="A31" s="168" t="s">
        <v>26</v>
      </c>
      <c r="B31" s="23"/>
      <c r="C31" s="166" t="s">
        <v>41</v>
      </c>
      <c r="D31" s="23"/>
    </row>
    <row r="32" ht="18.75" customHeight="1" spans="1:4">
      <c r="A32" s="168" t="s">
        <v>26</v>
      </c>
      <c r="B32" s="23"/>
      <c r="C32" s="166" t="s">
        <v>42</v>
      </c>
      <c r="D32" s="23"/>
    </row>
    <row r="33" ht="18.75" customHeight="1" spans="1:4">
      <c r="A33" s="209"/>
      <c r="B33" s="169"/>
      <c r="C33" s="166" t="s">
        <v>43</v>
      </c>
      <c r="D33" s="23"/>
    </row>
    <row r="34" ht="18.75" customHeight="1" spans="1:4">
      <c r="A34" s="209" t="s">
        <v>44</v>
      </c>
      <c r="B34" s="169">
        <f>SUM(B7:B11)</f>
        <v>12424675.48</v>
      </c>
      <c r="C34" s="210" t="s">
        <v>45</v>
      </c>
      <c r="D34" s="169">
        <v>12424675.48</v>
      </c>
    </row>
    <row r="35" ht="18.75" customHeight="1" spans="1:4">
      <c r="A35" s="211" t="s">
        <v>46</v>
      </c>
      <c r="B35" s="23"/>
      <c r="C35" s="132" t="s">
        <v>47</v>
      </c>
      <c r="D35" s="23"/>
    </row>
    <row r="36" ht="18.75" customHeight="1" spans="1:4">
      <c r="A36" s="211" t="s">
        <v>48</v>
      </c>
      <c r="B36" s="23"/>
      <c r="C36" s="132" t="s">
        <v>48</v>
      </c>
      <c r="D36" s="23"/>
    </row>
    <row r="37" ht="18.75" customHeight="1" spans="1:4">
      <c r="A37" s="211" t="s">
        <v>49</v>
      </c>
      <c r="B37" s="23">
        <f>B35-B36</f>
        <v>0</v>
      </c>
      <c r="C37" s="132" t="s">
        <v>50</v>
      </c>
      <c r="D37" s="23"/>
    </row>
    <row r="38" ht="18.75" customHeight="1" spans="1:4">
      <c r="A38" s="212" t="s">
        <v>51</v>
      </c>
      <c r="B38" s="169">
        <f t="shared" ref="B38:D38" si="0">B34+B35</f>
        <v>12424675.48</v>
      </c>
      <c r="C38" s="210" t="s">
        <v>52</v>
      </c>
      <c r="D38" s="169">
        <f t="shared" si="0"/>
        <v>12424675.48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C10" sqref="C10"/>
    </sheetView>
  </sheetViews>
  <sheetFormatPr defaultColWidth="9.13888888888889" defaultRowHeight="14.25" customHeight="1" outlineLevelCol="5"/>
  <cols>
    <col min="1" max="1" width="32.1388888888889" customWidth="1"/>
    <col min="2" max="2" width="16.8518518518519" customWidth="1"/>
    <col min="3" max="3" width="32.1388888888889" customWidth="1"/>
    <col min="4" max="6" width="28.5740740740741" customWidth="1"/>
  </cols>
  <sheetData>
    <row r="1" ht="15" customHeight="1" spans="1:6">
      <c r="A1" s="100">
        <v>1</v>
      </c>
      <c r="B1" s="101">
        <v>0</v>
      </c>
      <c r="C1" s="100">
        <v>1</v>
      </c>
      <c r="D1" s="102"/>
      <c r="E1" s="102"/>
      <c r="F1" s="40" t="s">
        <v>332</v>
      </c>
    </row>
    <row r="2" ht="32.25" customHeight="1" spans="1:6">
      <c r="A2" s="103" t="str">
        <f>"2025"&amp;"年部门政府性基金预算支出预算表"</f>
        <v>2025年部门政府性基金预算支出预算表</v>
      </c>
      <c r="B2" s="104" t="s">
        <v>333</v>
      </c>
      <c r="C2" s="105"/>
      <c r="D2" s="106"/>
      <c r="E2" s="106"/>
      <c r="F2" s="106"/>
    </row>
    <row r="3" ht="18.75" customHeight="1" spans="1:6">
      <c r="A3" s="7" t="str">
        <f>"单位名称："&amp;"沧源佤族自治县水库管理局"</f>
        <v>单位名称：沧源佤族自治县水库管理局</v>
      </c>
      <c r="B3" s="7" t="s">
        <v>334</v>
      </c>
      <c r="C3" s="100"/>
      <c r="D3" s="102"/>
      <c r="E3" s="102"/>
      <c r="F3" s="40" t="s">
        <v>1</v>
      </c>
    </row>
    <row r="4" ht="18.75" customHeight="1" spans="1:6">
      <c r="A4" s="107" t="s">
        <v>179</v>
      </c>
      <c r="B4" s="108" t="s">
        <v>74</v>
      </c>
      <c r="C4" s="109" t="s">
        <v>75</v>
      </c>
      <c r="D4" s="13" t="s">
        <v>335</v>
      </c>
      <c r="E4" s="13"/>
      <c r="F4" s="14"/>
    </row>
    <row r="5" ht="18.75" customHeight="1" spans="1:6">
      <c r="A5" s="110"/>
      <c r="B5" s="111"/>
      <c r="C5" s="97"/>
      <c r="D5" s="96" t="s">
        <v>56</v>
      </c>
      <c r="E5" s="96" t="s">
        <v>76</v>
      </c>
      <c r="F5" s="96" t="s">
        <v>77</v>
      </c>
    </row>
    <row r="6" ht="18.75" customHeight="1" spans="1:6">
      <c r="A6" s="110">
        <v>1</v>
      </c>
      <c r="B6" s="112" t="s">
        <v>160</v>
      </c>
      <c r="C6" s="97">
        <v>3</v>
      </c>
      <c r="D6" s="96">
        <v>4</v>
      </c>
      <c r="E6" s="96">
        <v>5</v>
      </c>
      <c r="F6" s="96">
        <v>6</v>
      </c>
    </row>
    <row r="7" ht="18.75" customHeight="1" spans="1:6">
      <c r="A7" s="113"/>
      <c r="B7" s="83"/>
      <c r="C7" s="83"/>
      <c r="D7" s="23"/>
      <c r="E7" s="23"/>
      <c r="F7" s="23"/>
    </row>
    <row r="8" ht="18.75" customHeight="1" spans="1:6">
      <c r="A8" s="113"/>
      <c r="B8" s="83"/>
      <c r="C8" s="83"/>
      <c r="D8" s="23"/>
      <c r="E8" s="23"/>
      <c r="F8" s="23"/>
    </row>
    <row r="9" ht="18.75" customHeight="1" spans="1:6">
      <c r="A9" s="114" t="s">
        <v>117</v>
      </c>
      <c r="B9" s="115" t="s">
        <v>117</v>
      </c>
      <c r="C9" s="116" t="s">
        <v>117</v>
      </c>
      <c r="D9" s="23"/>
      <c r="E9" s="23"/>
      <c r="F9" s="23"/>
    </row>
    <row r="10" ht="30" customHeight="1" spans="3:3">
      <c r="C10" s="87" t="s">
        <v>336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tabSelected="1" workbookViewId="0">
      <selection activeCell="C11" sqref="C11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777777777778" customWidth="1"/>
    <col min="4" max="4" width="7.71296296296296" customWidth="1"/>
    <col min="5" max="5" width="10.2777777777778" customWidth="1"/>
    <col min="6" max="17" width="16.5740740740741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9"/>
      <c r="P1" s="39"/>
      <c r="Q1" s="40" t="s">
        <v>337</v>
      </c>
    </row>
    <row r="2" ht="35.25" customHeight="1" spans="1:17">
      <c r="A2" s="59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2"/>
      <c r="L2" s="6"/>
      <c r="M2" s="6"/>
      <c r="N2" s="6"/>
      <c r="O2" s="52"/>
      <c r="P2" s="52"/>
      <c r="Q2" s="6"/>
    </row>
    <row r="3" ht="18.75" customHeight="1" spans="1:17">
      <c r="A3" s="42" t="str">
        <f>"单位名称："&amp;"沧源佤族自治县水库管理局"</f>
        <v>单位名称：沧源佤族自治县水库管理局</v>
      </c>
      <c r="B3" s="95"/>
      <c r="C3" s="95"/>
      <c r="D3" s="95"/>
      <c r="E3" s="95"/>
      <c r="F3" s="95"/>
      <c r="G3" s="95"/>
      <c r="H3" s="95"/>
      <c r="I3" s="95"/>
      <c r="J3" s="95"/>
      <c r="O3" s="64"/>
      <c r="P3" s="64"/>
      <c r="Q3" s="40" t="s">
        <v>166</v>
      </c>
    </row>
    <row r="4" ht="18.75" customHeight="1" spans="1:17">
      <c r="A4" s="11" t="s">
        <v>338</v>
      </c>
      <c r="B4" s="73" t="s">
        <v>339</v>
      </c>
      <c r="C4" s="73" t="s">
        <v>340</v>
      </c>
      <c r="D4" s="73" t="s">
        <v>341</v>
      </c>
      <c r="E4" s="73" t="s">
        <v>342</v>
      </c>
      <c r="F4" s="73" t="s">
        <v>343</v>
      </c>
      <c r="G4" s="45" t="s">
        <v>186</v>
      </c>
      <c r="H4" s="45"/>
      <c r="I4" s="45"/>
      <c r="J4" s="45"/>
      <c r="K4" s="75"/>
      <c r="L4" s="45"/>
      <c r="M4" s="45"/>
      <c r="N4" s="45"/>
      <c r="O4" s="65"/>
      <c r="P4" s="75"/>
      <c r="Q4" s="46"/>
    </row>
    <row r="5" ht="18.75" customHeight="1" spans="1:17">
      <c r="A5" s="16"/>
      <c r="B5" s="76"/>
      <c r="C5" s="76"/>
      <c r="D5" s="76"/>
      <c r="E5" s="76"/>
      <c r="F5" s="76"/>
      <c r="G5" s="76" t="s">
        <v>56</v>
      </c>
      <c r="H5" s="76" t="s">
        <v>59</v>
      </c>
      <c r="I5" s="76" t="s">
        <v>344</v>
      </c>
      <c r="J5" s="76" t="s">
        <v>345</v>
      </c>
      <c r="K5" s="77" t="s">
        <v>346</v>
      </c>
      <c r="L5" s="91" t="s">
        <v>79</v>
      </c>
      <c r="M5" s="91"/>
      <c r="N5" s="91"/>
      <c r="O5" s="92"/>
      <c r="P5" s="93"/>
      <c r="Q5" s="78"/>
    </row>
    <row r="6" ht="30" customHeight="1" spans="1:17">
      <c r="A6" s="18"/>
      <c r="B6" s="78"/>
      <c r="C6" s="78"/>
      <c r="D6" s="78"/>
      <c r="E6" s="78"/>
      <c r="F6" s="78"/>
      <c r="G6" s="78"/>
      <c r="H6" s="78" t="s">
        <v>58</v>
      </c>
      <c r="I6" s="78"/>
      <c r="J6" s="78"/>
      <c r="K6" s="79"/>
      <c r="L6" s="78" t="s">
        <v>58</v>
      </c>
      <c r="M6" s="78" t="s">
        <v>65</v>
      </c>
      <c r="N6" s="78" t="s">
        <v>194</v>
      </c>
      <c r="O6" s="94" t="s">
        <v>67</v>
      </c>
      <c r="P6" s="79" t="s">
        <v>68</v>
      </c>
      <c r="Q6" s="78" t="s">
        <v>69</v>
      </c>
    </row>
    <row r="7" ht="18.75" customHeight="1" spans="1:17">
      <c r="A7" s="33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97">
        <v>7</v>
      </c>
      <c r="H7" s="97">
        <v>8</v>
      </c>
      <c r="I7" s="97">
        <v>9</v>
      </c>
      <c r="J7" s="97">
        <v>10</v>
      </c>
      <c r="K7" s="97">
        <v>11</v>
      </c>
      <c r="L7" s="97">
        <v>12</v>
      </c>
      <c r="M7" s="97">
        <v>13</v>
      </c>
      <c r="N7" s="97">
        <v>14</v>
      </c>
      <c r="O7" s="97">
        <v>15</v>
      </c>
      <c r="P7" s="97">
        <v>16</v>
      </c>
      <c r="Q7" s="97">
        <v>17</v>
      </c>
    </row>
    <row r="8" ht="18.75" customHeight="1" spans="1:17">
      <c r="A8" s="81"/>
      <c r="B8" s="82"/>
      <c r="C8" s="82"/>
      <c r="D8" s="82"/>
      <c r="E8" s="98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81"/>
      <c r="B9" s="82"/>
      <c r="C9" s="82"/>
      <c r="D9" s="82"/>
      <c r="E9" s="99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4" t="s">
        <v>117</v>
      </c>
      <c r="B10" s="85"/>
      <c r="C10" s="85"/>
      <c r="D10" s="85"/>
      <c r="E10" s="98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ht="32" customHeight="1" spans="3:3">
      <c r="C11" s="38" t="s">
        <v>336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zoomScale="85" zoomScaleNormal="85" workbookViewId="0">
      <selection activeCell="C11" sqref="C11"/>
    </sheetView>
  </sheetViews>
  <sheetFormatPr defaultColWidth="9.13888888888889" defaultRowHeight="14.25" customHeight="1"/>
  <cols>
    <col min="1" max="1" width="31.4259259259259" customWidth="1"/>
    <col min="2" max="2" width="21.8518518518519" customWidth="1"/>
    <col min="3" max="3" width="24.1111111111111" customWidth="1"/>
    <col min="4" max="14" width="19" customWidth="1"/>
  </cols>
  <sheetData>
    <row r="1" ht="15" customHeight="1" spans="1:14">
      <c r="A1" s="63"/>
      <c r="B1" s="63"/>
      <c r="C1" s="68"/>
      <c r="D1" s="63"/>
      <c r="E1" s="63"/>
      <c r="F1" s="63"/>
      <c r="G1" s="63"/>
      <c r="H1" s="69"/>
      <c r="I1" s="63"/>
      <c r="J1" s="63"/>
      <c r="K1" s="63"/>
      <c r="L1" s="39"/>
      <c r="M1" s="88"/>
      <c r="N1" s="89" t="s">
        <v>347</v>
      </c>
    </row>
    <row r="2" ht="34.5" customHeight="1" spans="1:14">
      <c r="A2" s="41" t="str">
        <f>"2025"&amp;"年部门政府购买服务预算表"</f>
        <v>2025年部门政府购买服务预算表</v>
      </c>
      <c r="B2" s="70"/>
      <c r="C2" s="52"/>
      <c r="D2" s="70"/>
      <c r="E2" s="70"/>
      <c r="F2" s="70"/>
      <c r="G2" s="70"/>
      <c r="H2" s="71"/>
      <c r="I2" s="70"/>
      <c r="J2" s="70"/>
      <c r="K2" s="70"/>
      <c r="L2" s="52"/>
      <c r="M2" s="71"/>
      <c r="N2" s="70"/>
    </row>
    <row r="3" ht="18.75" customHeight="1" spans="1:14">
      <c r="A3" s="60" t="str">
        <f>"单位名称："&amp;"沧源佤族自治县水库管理局"</f>
        <v>单位名称：沧源佤族自治县水库管理局</v>
      </c>
      <c r="B3" s="61"/>
      <c r="C3" s="72"/>
      <c r="D3" s="61"/>
      <c r="E3" s="61"/>
      <c r="F3" s="61"/>
      <c r="G3" s="61"/>
      <c r="H3" s="69"/>
      <c r="I3" s="63"/>
      <c r="J3" s="63"/>
      <c r="K3" s="63"/>
      <c r="L3" s="64"/>
      <c r="M3" s="90"/>
      <c r="N3" s="89" t="s">
        <v>166</v>
      </c>
    </row>
    <row r="4" ht="18.75" customHeight="1" spans="1:14">
      <c r="A4" s="11" t="s">
        <v>338</v>
      </c>
      <c r="B4" s="73" t="s">
        <v>348</v>
      </c>
      <c r="C4" s="74" t="s">
        <v>349</v>
      </c>
      <c r="D4" s="45" t="s">
        <v>186</v>
      </c>
      <c r="E4" s="45"/>
      <c r="F4" s="45"/>
      <c r="G4" s="45"/>
      <c r="H4" s="75"/>
      <c r="I4" s="45"/>
      <c r="J4" s="45"/>
      <c r="K4" s="45"/>
      <c r="L4" s="65"/>
      <c r="M4" s="75"/>
      <c r="N4" s="46"/>
    </row>
    <row r="5" ht="18.75" customHeight="1" spans="1:14">
      <c r="A5" s="16"/>
      <c r="B5" s="76"/>
      <c r="C5" s="77"/>
      <c r="D5" s="76" t="s">
        <v>56</v>
      </c>
      <c r="E5" s="76" t="s">
        <v>59</v>
      </c>
      <c r="F5" s="76" t="s">
        <v>344</v>
      </c>
      <c r="G5" s="76" t="s">
        <v>345</v>
      </c>
      <c r="H5" s="77" t="s">
        <v>346</v>
      </c>
      <c r="I5" s="91" t="s">
        <v>79</v>
      </c>
      <c r="J5" s="91"/>
      <c r="K5" s="91"/>
      <c r="L5" s="92"/>
      <c r="M5" s="93"/>
      <c r="N5" s="78"/>
    </row>
    <row r="6" ht="26.25" customHeight="1" spans="1:14">
      <c r="A6" s="18"/>
      <c r="B6" s="78"/>
      <c r="C6" s="79"/>
      <c r="D6" s="78"/>
      <c r="E6" s="78"/>
      <c r="F6" s="78"/>
      <c r="G6" s="78"/>
      <c r="H6" s="79"/>
      <c r="I6" s="78" t="s">
        <v>58</v>
      </c>
      <c r="J6" s="78" t="s">
        <v>65</v>
      </c>
      <c r="K6" s="78" t="s">
        <v>194</v>
      </c>
      <c r="L6" s="94" t="s">
        <v>67</v>
      </c>
      <c r="M6" s="79" t="s">
        <v>68</v>
      </c>
      <c r="N6" s="78" t="s">
        <v>69</v>
      </c>
    </row>
    <row r="7" ht="18.75" customHeight="1" spans="1:14">
      <c r="A7" s="80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</row>
    <row r="8" ht="18.75" customHeight="1" spans="1:14">
      <c r="A8" s="81"/>
      <c r="B8" s="82"/>
      <c r="C8" s="8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1"/>
      <c r="B9" s="82"/>
      <c r="C9" s="8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4" t="s">
        <v>117</v>
      </c>
      <c r="B10" s="85"/>
      <c r="C10" s="8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ht="48" customHeight="1" spans="3:3">
      <c r="C11" s="87" t="s">
        <v>336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B9" sqref="B9"/>
    </sheetView>
  </sheetViews>
  <sheetFormatPr defaultColWidth="9.13888888888889" defaultRowHeight="14.25" customHeight="1"/>
  <cols>
    <col min="1" max="1" width="37.712962962963" customWidth="1"/>
    <col min="2" max="4" width="17.5740740740741" customWidth="1"/>
    <col min="5" max="9" width="15.712962962963" customWidth="1"/>
  </cols>
  <sheetData>
    <row r="1" ht="15" customHeight="1" spans="1:9">
      <c r="A1" s="30"/>
      <c r="B1" s="30"/>
      <c r="C1" s="30"/>
      <c r="D1" s="58"/>
      <c r="G1" s="39"/>
      <c r="H1" s="39"/>
      <c r="I1" s="39" t="s">
        <v>350</v>
      </c>
    </row>
    <row r="2" ht="27.75" customHeight="1" spans="1:9">
      <c r="A2" s="59" t="str">
        <f>"2025"&amp;"年县对下转移支付预算表"</f>
        <v>2025年县对下转移支付预算表</v>
      </c>
      <c r="B2" s="6"/>
      <c r="C2" s="6"/>
      <c r="D2" s="6"/>
      <c r="E2" s="6"/>
      <c r="F2" s="6"/>
      <c r="G2" s="52"/>
      <c r="H2" s="52"/>
      <c r="I2" s="6"/>
    </row>
    <row r="3" ht="18.75" customHeight="1" spans="1:9">
      <c r="A3" s="60" t="str">
        <f>"单位名称："&amp;"沧源佤族自治县水库管理局"</f>
        <v>单位名称：沧源佤族自治县水库管理局</v>
      </c>
      <c r="B3" s="61"/>
      <c r="C3" s="61"/>
      <c r="D3" s="62"/>
      <c r="E3" s="63"/>
      <c r="G3" s="64"/>
      <c r="H3" s="64"/>
      <c r="I3" s="39" t="s">
        <v>166</v>
      </c>
    </row>
    <row r="4" ht="18.75" customHeight="1" spans="1:9">
      <c r="A4" s="31" t="s">
        <v>351</v>
      </c>
      <c r="B4" s="12" t="s">
        <v>186</v>
      </c>
      <c r="C4" s="13"/>
      <c r="D4" s="13"/>
      <c r="E4" s="12" t="s">
        <v>352</v>
      </c>
      <c r="F4" s="13"/>
      <c r="G4" s="65"/>
      <c r="H4" s="65"/>
      <c r="I4" s="14"/>
    </row>
    <row r="5" ht="18.75" customHeight="1" spans="1:9">
      <c r="A5" s="33"/>
      <c r="B5" s="32" t="s">
        <v>56</v>
      </c>
      <c r="C5" s="11" t="s">
        <v>59</v>
      </c>
      <c r="D5" s="66" t="s">
        <v>353</v>
      </c>
      <c r="E5" s="67" t="s">
        <v>354</v>
      </c>
      <c r="F5" s="67" t="s">
        <v>354</v>
      </c>
      <c r="G5" s="67" t="s">
        <v>354</v>
      </c>
      <c r="H5" s="67" t="s">
        <v>354</v>
      </c>
      <c r="I5" s="67" t="s">
        <v>354</v>
      </c>
    </row>
    <row r="6" ht="18.75" customHeight="1" spans="1:9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</row>
    <row r="7" ht="18.75" customHeight="1" spans="1:9">
      <c r="A7" s="34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4"/>
      <c r="B8" s="23"/>
      <c r="C8" s="23"/>
      <c r="D8" s="23"/>
      <c r="E8" s="23"/>
      <c r="F8" s="23"/>
      <c r="G8" s="23"/>
      <c r="H8" s="23"/>
      <c r="I8" s="23"/>
    </row>
    <row r="9" ht="42" customHeight="1" spans="2:2">
      <c r="B9" s="38" t="s">
        <v>336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F35" sqref="F35"/>
    </sheetView>
  </sheetViews>
  <sheetFormatPr defaultColWidth="9.13888888888889" defaultRowHeight="12" customHeight="1" outlineLevelRow="7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5" customHeight="1" spans="10:10">
      <c r="J1" s="39" t="s">
        <v>355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"单位名称："&amp;"沧源佤族自治县水库管理局"</f>
        <v>单位名称：沧源佤族自治县水库管理局</v>
      </c>
      <c r="B3" s="3"/>
      <c r="C3" s="3"/>
      <c r="D3" s="3"/>
      <c r="E3" s="3"/>
      <c r="F3" s="53"/>
      <c r="G3" s="3"/>
      <c r="H3" s="53"/>
    </row>
    <row r="4" ht="18.75" customHeight="1" spans="1:10">
      <c r="A4" s="47" t="s">
        <v>260</v>
      </c>
      <c r="B4" s="47" t="s">
        <v>261</v>
      </c>
      <c r="C4" s="47" t="s">
        <v>262</v>
      </c>
      <c r="D4" s="47" t="s">
        <v>263</v>
      </c>
      <c r="E4" s="47" t="s">
        <v>264</v>
      </c>
      <c r="F4" s="54" t="s">
        <v>265</v>
      </c>
      <c r="G4" s="47" t="s">
        <v>266</v>
      </c>
      <c r="H4" s="54" t="s">
        <v>267</v>
      </c>
      <c r="I4" s="54" t="s">
        <v>268</v>
      </c>
      <c r="J4" s="47" t="s">
        <v>269</v>
      </c>
    </row>
    <row r="5" ht="18.7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54">
        <v>6</v>
      </c>
      <c r="G5" s="47">
        <v>7</v>
      </c>
      <c r="H5" s="54">
        <v>8</v>
      </c>
      <c r="I5" s="54">
        <v>9</v>
      </c>
      <c r="J5" s="47">
        <v>10</v>
      </c>
    </row>
    <row r="6" ht="18.75" customHeight="1" spans="1:10">
      <c r="A6" s="21"/>
      <c r="B6" s="48"/>
      <c r="C6" s="48"/>
      <c r="D6" s="48"/>
      <c r="E6" s="55"/>
      <c r="F6" s="56"/>
      <c r="G6" s="55"/>
      <c r="H6" s="56"/>
      <c r="I6" s="56"/>
      <c r="J6" s="55"/>
    </row>
    <row r="7" ht="18.75" customHeight="1" spans="1:10">
      <c r="A7" s="21"/>
      <c r="B7" s="21"/>
      <c r="C7" s="21"/>
      <c r="D7" s="21"/>
      <c r="E7" s="21"/>
      <c r="F7" s="57"/>
      <c r="G7" s="21"/>
      <c r="H7" s="21"/>
      <c r="I7" s="21"/>
      <c r="J7" s="21"/>
    </row>
    <row r="8" ht="33" customHeight="1" spans="2:2">
      <c r="B8" s="38" t="s">
        <v>336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C9" sqref="C9"/>
    </sheetView>
  </sheetViews>
  <sheetFormatPr defaultColWidth="9.13888888888889" defaultRowHeight="12" customHeight="1" outlineLevelCol="7"/>
  <cols>
    <col min="1" max="1" width="29" customWidth="1"/>
    <col min="2" max="2" width="18.712962962963" customWidth="1"/>
    <col min="3" max="3" width="24.8518518518519" customWidth="1"/>
    <col min="4" max="4" width="23.5740740740741" customWidth="1"/>
    <col min="5" max="5" width="17.8518518518519" customWidth="1"/>
    <col min="6" max="6" width="23.5740740740741" customWidth="1"/>
    <col min="7" max="7" width="25.1388888888889" customWidth="1"/>
    <col min="8" max="8" width="18.85185185185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40" t="s">
        <v>356</v>
      </c>
    </row>
    <row r="2" ht="34.5" customHeight="1" spans="1:8">
      <c r="A2" s="41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2" t="str">
        <f>"单位名称："&amp;"沧源佤族自治县水库管理局"</f>
        <v>单位名称：沧源佤族自治县水库管理局</v>
      </c>
      <c r="B3" s="8"/>
      <c r="C3" s="3"/>
      <c r="H3" s="43" t="s">
        <v>166</v>
      </c>
    </row>
    <row r="4" ht="18.75" customHeight="1" spans="1:8">
      <c r="A4" s="11" t="s">
        <v>179</v>
      </c>
      <c r="B4" s="11" t="s">
        <v>357</v>
      </c>
      <c r="C4" s="11" t="s">
        <v>358</v>
      </c>
      <c r="D4" s="11" t="s">
        <v>359</v>
      </c>
      <c r="E4" s="11" t="s">
        <v>360</v>
      </c>
      <c r="F4" s="44" t="s">
        <v>361</v>
      </c>
      <c r="G4" s="45"/>
      <c r="H4" s="46"/>
    </row>
    <row r="5" ht="18.75" customHeight="1" spans="1:8">
      <c r="A5" s="18"/>
      <c r="B5" s="18"/>
      <c r="C5" s="18"/>
      <c r="D5" s="18"/>
      <c r="E5" s="18"/>
      <c r="F5" s="47" t="s">
        <v>342</v>
      </c>
      <c r="G5" s="47" t="s">
        <v>362</v>
      </c>
      <c r="H5" s="47" t="s">
        <v>363</v>
      </c>
    </row>
    <row r="6" ht="18.75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18.75" customHeight="1" spans="1:8">
      <c r="A7" s="48"/>
      <c r="B7" s="48"/>
      <c r="C7" s="34"/>
      <c r="D7" s="34"/>
      <c r="E7" s="34"/>
      <c r="F7" s="49"/>
      <c r="G7" s="23"/>
      <c r="H7" s="23"/>
    </row>
    <row r="8" ht="18.75" customHeight="1" spans="1:8">
      <c r="A8" s="26" t="s">
        <v>56</v>
      </c>
      <c r="B8" s="50"/>
      <c r="C8" s="50"/>
      <c r="D8" s="50"/>
      <c r="E8" s="51"/>
      <c r="F8" s="49"/>
      <c r="G8" s="23"/>
      <c r="H8" s="23"/>
    </row>
    <row r="9" ht="27" customHeight="1" spans="3:3">
      <c r="C9" s="38" t="s">
        <v>336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C11" sqref="C11"/>
    </sheetView>
  </sheetViews>
  <sheetFormatPr defaultColWidth="9.13888888888889" defaultRowHeight="14.25" customHeight="1"/>
  <cols>
    <col min="1" max="1" width="13.4259259259259" customWidth="1"/>
    <col min="2" max="2" width="43.8703703703704" customWidth="1"/>
    <col min="3" max="3" width="23.8518518518519" customWidth="1"/>
    <col min="4" max="4" width="11.1388888888889" customWidth="1"/>
    <col min="5" max="5" width="33.1666666666667" customWidth="1"/>
    <col min="6" max="6" width="9.85185185185185" customWidth="1"/>
    <col min="7" max="7" width="17.712962962963" customWidth="1"/>
    <col min="8" max="11" width="15.4259259259259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9" t="s">
        <v>364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"单位名称："&amp;"沧源佤族自治县水库管理局"</f>
        <v>单位名称：沧源佤族自治县水库管理局</v>
      </c>
      <c r="B3" s="8"/>
      <c r="C3" s="8"/>
      <c r="D3" s="8"/>
      <c r="E3" s="8"/>
      <c r="F3" s="8"/>
      <c r="G3" s="8"/>
      <c r="H3" s="9"/>
      <c r="I3" s="9"/>
      <c r="J3" s="9"/>
      <c r="K3" s="4" t="s">
        <v>166</v>
      </c>
    </row>
    <row r="4" ht="18.75" customHeight="1" spans="1:11">
      <c r="A4" s="10" t="s">
        <v>242</v>
      </c>
      <c r="B4" s="10" t="s">
        <v>181</v>
      </c>
      <c r="C4" s="10" t="s">
        <v>243</v>
      </c>
      <c r="D4" s="11" t="s">
        <v>182</v>
      </c>
      <c r="E4" s="11" t="s">
        <v>183</v>
      </c>
      <c r="F4" s="11" t="s">
        <v>244</v>
      </c>
      <c r="G4" s="11" t="s">
        <v>245</v>
      </c>
      <c r="H4" s="31" t="s">
        <v>56</v>
      </c>
      <c r="I4" s="12" t="s">
        <v>365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117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1" ht="27" customHeight="1" spans="3:3">
      <c r="C11" s="38" t="s">
        <v>336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topLeftCell="C1" workbookViewId="0">
      <selection activeCell="F11" sqref="F11"/>
    </sheetView>
  </sheetViews>
  <sheetFormatPr defaultColWidth="9.13888888888889" defaultRowHeight="14.25" customHeight="1" outlineLevelCol="6"/>
  <cols>
    <col min="1" max="1" width="29.4259259259259" customWidth="1"/>
    <col min="2" max="2" width="23.1388888888889" customWidth="1"/>
    <col min="3" max="3" width="31.5740740740741" customWidth="1"/>
    <col min="4" max="4" width="20.4259259259259" customWidth="1"/>
    <col min="5" max="7" width="23.85185185185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366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"单位名称："&amp;"沧源佤族自治县水库管理局"</f>
        <v>单位名称：沧源佤族自治县水库管理局</v>
      </c>
      <c r="B3" s="8"/>
      <c r="C3" s="8"/>
      <c r="D3" s="8"/>
      <c r="E3" s="9"/>
      <c r="F3" s="9"/>
      <c r="G3" s="4" t="s">
        <v>166</v>
      </c>
    </row>
    <row r="4" ht="18.75" customHeight="1" spans="1:7">
      <c r="A4" s="10" t="s">
        <v>243</v>
      </c>
      <c r="B4" s="10" t="s">
        <v>242</v>
      </c>
      <c r="C4" s="10" t="s">
        <v>181</v>
      </c>
      <c r="D4" s="11" t="s">
        <v>367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4507100</v>
      </c>
      <c r="F8" s="23"/>
      <c r="G8" s="23"/>
    </row>
    <row r="9" ht="18.75" customHeight="1" spans="1:7">
      <c r="A9" s="24" t="s">
        <v>71</v>
      </c>
      <c r="B9" s="21"/>
      <c r="C9" s="21"/>
      <c r="D9" s="21"/>
      <c r="E9" s="23">
        <v>4507100</v>
      </c>
      <c r="F9" s="23"/>
      <c r="G9" s="23"/>
    </row>
    <row r="10" ht="18.75" customHeight="1" spans="1:7">
      <c r="A10" s="25"/>
      <c r="B10" s="21" t="s">
        <v>368</v>
      </c>
      <c r="C10" s="21" t="s">
        <v>253</v>
      </c>
      <c r="D10" s="21" t="s">
        <v>369</v>
      </c>
      <c r="E10" s="23">
        <v>100000</v>
      </c>
      <c r="F10" s="23"/>
      <c r="G10" s="23"/>
    </row>
    <row r="11" ht="18.75" customHeight="1" spans="1:7">
      <c r="A11" s="25"/>
      <c r="B11" s="21" t="s">
        <v>368</v>
      </c>
      <c r="C11" s="21" t="s">
        <v>248</v>
      </c>
      <c r="D11" s="21" t="s">
        <v>369</v>
      </c>
      <c r="E11" s="23">
        <v>4407100</v>
      </c>
      <c r="F11" s="23"/>
      <c r="G11" s="23"/>
    </row>
    <row r="12" ht="18.75" customHeight="1" spans="1:7">
      <c r="A12" s="26" t="s">
        <v>56</v>
      </c>
      <c r="B12" s="27" t="s">
        <v>370</v>
      </c>
      <c r="C12" s="27"/>
      <c r="D12" s="28"/>
      <c r="E12" s="23">
        <v>4507100</v>
      </c>
      <c r="F12" s="23"/>
      <c r="G12" s="23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selection activeCell="D14" sqref="D14"/>
    </sheetView>
  </sheetViews>
  <sheetFormatPr defaultColWidth="9.13888888888889" defaultRowHeight="14.25" customHeight="1"/>
  <cols>
    <col min="1" max="1" width="21.1388888888889" customWidth="1"/>
    <col min="2" max="2" width="35.2777777777778" customWidth="1"/>
    <col min="3" max="8" width="20.4259259259259" customWidth="1"/>
    <col min="9" max="11" width="20.5740740740741" customWidth="1"/>
    <col min="12" max="12" width="20.4259259259259" customWidth="1"/>
    <col min="13" max="13" width="20.5740740740741" customWidth="1"/>
    <col min="14" max="19" width="20.4259259259259" customWidth="1"/>
  </cols>
  <sheetData>
    <row r="1" ht="15" customHeight="1" spans="10:19">
      <c r="J1" s="199"/>
      <c r="O1" s="68"/>
      <c r="P1" s="68"/>
      <c r="Q1" s="68"/>
      <c r="R1" s="68"/>
      <c r="S1" s="39" t="s">
        <v>53</v>
      </c>
    </row>
    <row r="2" ht="57.75" customHeight="1" spans="1:19">
      <c r="A2" s="128" t="str">
        <f>"2025"&amp;"年部门收入预算表"</f>
        <v>2025年部门收入预算表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200"/>
      <c r="P2" s="200"/>
      <c r="Q2" s="200"/>
      <c r="R2" s="200"/>
      <c r="S2" s="200"/>
    </row>
    <row r="3" ht="18.75" customHeight="1" spans="1:19">
      <c r="A3" s="42" t="str">
        <f>"单位名称："&amp;"沧源佤族自治县水库管理局"</f>
        <v>单位名称：沧源佤族自治县水库管理局</v>
      </c>
      <c r="B3" s="95"/>
      <c r="C3" s="95"/>
      <c r="D3" s="95"/>
      <c r="E3" s="95"/>
      <c r="F3" s="95"/>
      <c r="G3" s="95"/>
      <c r="H3" s="95"/>
      <c r="I3" s="95"/>
      <c r="J3" s="72"/>
      <c r="K3" s="95"/>
      <c r="L3" s="95"/>
      <c r="M3" s="95"/>
      <c r="N3" s="95"/>
      <c r="O3" s="72"/>
      <c r="P3" s="72"/>
      <c r="Q3" s="72"/>
      <c r="R3" s="72"/>
      <c r="S3" s="39" t="s">
        <v>1</v>
      </c>
    </row>
    <row r="4" ht="18.75" customHeight="1" spans="1:19">
      <c r="A4" s="183" t="s">
        <v>54</v>
      </c>
      <c r="B4" s="184" t="s">
        <v>55</v>
      </c>
      <c r="C4" s="184" t="s">
        <v>56</v>
      </c>
      <c r="D4" s="185" t="s">
        <v>57</v>
      </c>
      <c r="E4" s="186"/>
      <c r="F4" s="186"/>
      <c r="G4" s="186"/>
      <c r="H4" s="186"/>
      <c r="I4" s="186"/>
      <c r="J4" s="201"/>
      <c r="K4" s="186"/>
      <c r="L4" s="186"/>
      <c r="M4" s="186"/>
      <c r="N4" s="202"/>
      <c r="O4" s="185" t="s">
        <v>46</v>
      </c>
      <c r="P4" s="185"/>
      <c r="Q4" s="185"/>
      <c r="R4" s="185"/>
      <c r="S4" s="205"/>
    </row>
    <row r="5" ht="18.75" customHeight="1" spans="1:19">
      <c r="A5" s="187"/>
      <c r="B5" s="188"/>
      <c r="C5" s="188"/>
      <c r="D5" s="189" t="s">
        <v>58</v>
      </c>
      <c r="E5" s="189" t="s">
        <v>59</v>
      </c>
      <c r="F5" s="189" t="s">
        <v>60</v>
      </c>
      <c r="G5" s="189" t="s">
        <v>61</v>
      </c>
      <c r="H5" s="189" t="s">
        <v>62</v>
      </c>
      <c r="I5" s="203" t="s">
        <v>63</v>
      </c>
      <c r="J5" s="203"/>
      <c r="K5" s="203"/>
      <c r="L5" s="203"/>
      <c r="M5" s="203"/>
      <c r="N5" s="192"/>
      <c r="O5" s="189" t="s">
        <v>58</v>
      </c>
      <c r="P5" s="189" t="s">
        <v>59</v>
      </c>
      <c r="Q5" s="189" t="s">
        <v>60</v>
      </c>
      <c r="R5" s="189" t="s">
        <v>61</v>
      </c>
      <c r="S5" s="189" t="s">
        <v>64</v>
      </c>
    </row>
    <row r="6" ht="18.75" customHeight="1" spans="1:19">
      <c r="A6" s="190"/>
      <c r="B6" s="191"/>
      <c r="C6" s="191"/>
      <c r="D6" s="192"/>
      <c r="E6" s="192"/>
      <c r="F6" s="192"/>
      <c r="G6" s="192"/>
      <c r="H6" s="192"/>
      <c r="I6" s="191" t="s">
        <v>58</v>
      </c>
      <c r="J6" s="191" t="s">
        <v>65</v>
      </c>
      <c r="K6" s="191" t="s">
        <v>66</v>
      </c>
      <c r="L6" s="191" t="s">
        <v>67</v>
      </c>
      <c r="M6" s="191" t="s">
        <v>68</v>
      </c>
      <c r="N6" s="191" t="s">
        <v>69</v>
      </c>
      <c r="O6" s="204"/>
      <c r="P6" s="204"/>
      <c r="Q6" s="204"/>
      <c r="R6" s="204"/>
      <c r="S6" s="192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3" t="s">
        <v>70</v>
      </c>
      <c r="B8" s="194" t="s">
        <v>71</v>
      </c>
      <c r="C8" s="23">
        <v>12424675.48</v>
      </c>
      <c r="D8" s="23">
        <v>12424675.48</v>
      </c>
      <c r="E8" s="23">
        <v>9701375.48</v>
      </c>
      <c r="F8" s="23"/>
      <c r="G8" s="23"/>
      <c r="H8" s="23"/>
      <c r="I8" s="23">
        <v>2723300</v>
      </c>
      <c r="J8" s="23"/>
      <c r="K8" s="23"/>
      <c r="L8" s="23"/>
      <c r="M8" s="23"/>
      <c r="N8" s="23">
        <v>2723300</v>
      </c>
      <c r="O8" s="23"/>
      <c r="P8" s="23"/>
      <c r="Q8" s="23"/>
      <c r="R8" s="23"/>
      <c r="S8" s="23"/>
    </row>
    <row r="9" ht="18.75" customHeight="1" spans="1:19">
      <c r="A9" s="195" t="s">
        <v>72</v>
      </c>
      <c r="B9" s="196" t="s">
        <v>71</v>
      </c>
      <c r="C9" s="23">
        <v>12424675.48</v>
      </c>
      <c r="D9" s="23">
        <v>12424675.48</v>
      </c>
      <c r="E9" s="23">
        <v>9701375.48</v>
      </c>
      <c r="F9" s="23"/>
      <c r="G9" s="23"/>
      <c r="H9" s="23"/>
      <c r="I9" s="23">
        <v>2723300</v>
      </c>
      <c r="J9" s="23"/>
      <c r="K9" s="23"/>
      <c r="L9" s="23"/>
      <c r="M9" s="23"/>
      <c r="N9" s="23">
        <v>2723300</v>
      </c>
      <c r="O9" s="23"/>
      <c r="P9" s="23"/>
      <c r="Q9" s="23"/>
      <c r="R9" s="23"/>
      <c r="S9" s="23"/>
    </row>
    <row r="10" ht="18.75" customHeight="1" spans="1:19">
      <c r="A10" s="197" t="s">
        <v>56</v>
      </c>
      <c r="B10" s="198"/>
      <c r="C10" s="23">
        <v>12424675.48</v>
      </c>
      <c r="D10" s="23">
        <v>12424675.48</v>
      </c>
      <c r="E10" s="23">
        <v>9701375.48</v>
      </c>
      <c r="F10" s="23"/>
      <c r="G10" s="23"/>
      <c r="H10" s="23"/>
      <c r="I10" s="23">
        <v>2723300</v>
      </c>
      <c r="J10" s="23"/>
      <c r="K10" s="23"/>
      <c r="L10" s="23"/>
      <c r="M10" s="23"/>
      <c r="N10" s="23">
        <v>2723300</v>
      </c>
      <c r="O10" s="23"/>
      <c r="P10" s="23"/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3"/>
  <sheetViews>
    <sheetView showZeros="0" workbookViewId="0">
      <selection activeCell="C23" sqref="C23"/>
    </sheetView>
  </sheetViews>
  <sheetFormatPr defaultColWidth="9.13888888888889" defaultRowHeight="14.25" customHeight="1"/>
  <cols>
    <col min="1" max="1" width="14.2777777777778" customWidth="1"/>
    <col min="2" max="2" width="37.712962962963" customWidth="1"/>
    <col min="3" max="6" width="19.1388888888889" customWidth="1"/>
    <col min="7" max="8" width="19" customWidth="1"/>
    <col min="9" max="9" width="18.8518518518519" customWidth="1"/>
    <col min="10" max="11" width="19" customWidth="1"/>
    <col min="12" max="14" width="18.8518518518519" customWidth="1"/>
    <col min="15" max="15" width="19" customWidth="1"/>
  </cols>
  <sheetData>
    <row r="1" ht="15" customHeight="1" spans="1:15">
      <c r="A1" s="1"/>
      <c r="B1" s="1"/>
      <c r="C1" s="1"/>
      <c r="D1" s="171"/>
      <c r="E1" s="1"/>
      <c r="F1" s="1"/>
      <c r="G1" s="1"/>
      <c r="H1" s="171"/>
      <c r="I1" s="1"/>
      <c r="J1" s="171"/>
      <c r="K1" s="1"/>
      <c r="L1" s="1"/>
      <c r="M1" s="1"/>
      <c r="N1" s="1"/>
      <c r="O1" s="40" t="s">
        <v>73</v>
      </c>
    </row>
    <row r="2" ht="42" customHeight="1" spans="1:15">
      <c r="A2" s="5" t="str">
        <f>"2025"&amp;"年部门支出预算表"</f>
        <v>2025年部门支出预算表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ht="18.75" customHeight="1" spans="1:15">
      <c r="A3" s="173" t="str">
        <f>"单位名称："&amp;"沧源佤族自治县水库管理局"</f>
        <v>单位名称：沧源佤族自治县水库管理局</v>
      </c>
      <c r="B3" s="174"/>
      <c r="C3" s="63"/>
      <c r="D3" s="30"/>
      <c r="E3" s="63"/>
      <c r="F3" s="63"/>
      <c r="G3" s="63"/>
      <c r="H3" s="30"/>
      <c r="I3" s="63"/>
      <c r="J3" s="30"/>
      <c r="K3" s="63"/>
      <c r="L3" s="63"/>
      <c r="M3" s="181"/>
      <c r="N3" s="181"/>
      <c r="O3" s="40" t="s">
        <v>1</v>
      </c>
    </row>
    <row r="4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75" t="s">
        <v>76</v>
      </c>
      <c r="F4" s="138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7" t="s">
        <v>58</v>
      </c>
      <c r="E5" s="94" t="s">
        <v>76</v>
      </c>
      <c r="F5" s="94" t="s">
        <v>77</v>
      </c>
      <c r="G5" s="18"/>
      <c r="H5" s="18"/>
      <c r="I5" s="18"/>
      <c r="J5" s="67" t="s">
        <v>58</v>
      </c>
      <c r="K5" s="47" t="s">
        <v>80</v>
      </c>
      <c r="L5" s="47" t="s">
        <v>81</v>
      </c>
      <c r="M5" s="47" t="s">
        <v>82</v>
      </c>
      <c r="N5" s="47" t="s">
        <v>83</v>
      </c>
      <c r="O5" s="47" t="s">
        <v>84</v>
      </c>
    </row>
    <row r="6" ht="18.75" customHeight="1" spans="1:15">
      <c r="A6" s="117">
        <v>1</v>
      </c>
      <c r="B6" s="117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  <c r="O6" s="67">
        <v>15</v>
      </c>
    </row>
    <row r="7" ht="18.75" customHeight="1" spans="1:15">
      <c r="A7" s="132" t="s">
        <v>85</v>
      </c>
      <c r="B7" s="160" t="s">
        <v>86</v>
      </c>
      <c r="C7" s="23">
        <v>537156.64</v>
      </c>
      <c r="D7" s="23">
        <v>537156.64</v>
      </c>
      <c r="E7" s="23">
        <v>537156.64</v>
      </c>
      <c r="F7" s="23"/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5" t="s">
        <v>87</v>
      </c>
      <c r="B8" s="213" t="s">
        <v>88</v>
      </c>
      <c r="C8" s="23">
        <v>537156.64</v>
      </c>
      <c r="D8" s="23">
        <v>537156.64</v>
      </c>
      <c r="E8" s="23">
        <v>537156.64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7" t="s">
        <v>89</v>
      </c>
      <c r="B9" s="214" t="s">
        <v>90</v>
      </c>
      <c r="C9" s="23">
        <v>21120</v>
      </c>
      <c r="D9" s="23">
        <v>21120</v>
      </c>
      <c r="E9" s="23">
        <v>21120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7" t="s">
        <v>91</v>
      </c>
      <c r="B10" s="214" t="s">
        <v>92</v>
      </c>
      <c r="C10" s="23">
        <v>516036.64</v>
      </c>
      <c r="D10" s="23">
        <v>516036.64</v>
      </c>
      <c r="E10" s="23">
        <v>516036.64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32" t="s">
        <v>93</v>
      </c>
      <c r="B11" s="160" t="s">
        <v>94</v>
      </c>
      <c r="C11" s="23">
        <v>243877.72</v>
      </c>
      <c r="D11" s="23">
        <v>243877.72</v>
      </c>
      <c r="E11" s="23">
        <v>243877.72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5" t="s">
        <v>95</v>
      </c>
      <c r="B12" s="213" t="s">
        <v>96</v>
      </c>
      <c r="C12" s="23">
        <v>243877.72</v>
      </c>
      <c r="D12" s="23">
        <v>243877.72</v>
      </c>
      <c r="E12" s="23">
        <v>243877.72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7" t="s">
        <v>97</v>
      </c>
      <c r="B13" s="214" t="s">
        <v>98</v>
      </c>
      <c r="C13" s="23">
        <v>228991.26</v>
      </c>
      <c r="D13" s="23">
        <v>228991.26</v>
      </c>
      <c r="E13" s="23">
        <v>228991.26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7" t="s">
        <v>99</v>
      </c>
      <c r="B14" s="214" t="s">
        <v>100</v>
      </c>
      <c r="C14" s="23">
        <v>14886.46</v>
      </c>
      <c r="D14" s="23">
        <v>14886.46</v>
      </c>
      <c r="E14" s="23">
        <v>14886.46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32" t="s">
        <v>101</v>
      </c>
      <c r="B15" s="160" t="s">
        <v>102</v>
      </c>
      <c r="C15" s="23">
        <v>11256613.64</v>
      </c>
      <c r="D15" s="23">
        <v>8533313.64</v>
      </c>
      <c r="E15" s="23">
        <v>4026213.64</v>
      </c>
      <c r="F15" s="23">
        <v>4507100</v>
      </c>
      <c r="G15" s="23"/>
      <c r="H15" s="23"/>
      <c r="I15" s="23"/>
      <c r="J15" s="23">
        <v>2723300</v>
      </c>
      <c r="K15" s="23"/>
      <c r="L15" s="23"/>
      <c r="M15" s="23"/>
      <c r="N15" s="23"/>
      <c r="O15" s="23">
        <v>2723300</v>
      </c>
    </row>
    <row r="16" ht="18.75" customHeight="1" spans="1:15">
      <c r="A16" s="175" t="s">
        <v>103</v>
      </c>
      <c r="B16" s="213" t="s">
        <v>104</v>
      </c>
      <c r="C16" s="23">
        <v>11256613.64</v>
      </c>
      <c r="D16" s="23">
        <v>8533313.64</v>
      </c>
      <c r="E16" s="23">
        <v>4026213.64</v>
      </c>
      <c r="F16" s="23">
        <v>4507100</v>
      </c>
      <c r="G16" s="23"/>
      <c r="H16" s="23"/>
      <c r="I16" s="23"/>
      <c r="J16" s="23">
        <v>2723300</v>
      </c>
      <c r="K16" s="23"/>
      <c r="L16" s="23"/>
      <c r="M16" s="23"/>
      <c r="N16" s="23"/>
      <c r="O16" s="23">
        <v>2723300</v>
      </c>
    </row>
    <row r="17" ht="18.75" customHeight="1" spans="1:15">
      <c r="A17" s="177" t="s">
        <v>105</v>
      </c>
      <c r="B17" s="214" t="s">
        <v>106</v>
      </c>
      <c r="C17" s="23">
        <v>4026213.64</v>
      </c>
      <c r="D17" s="23">
        <v>4026213.64</v>
      </c>
      <c r="E17" s="23">
        <v>4026213.64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7" t="s">
        <v>107</v>
      </c>
      <c r="B18" s="214" t="s">
        <v>108</v>
      </c>
      <c r="C18" s="23">
        <v>7130400</v>
      </c>
      <c r="D18" s="23">
        <v>4407100</v>
      </c>
      <c r="E18" s="23"/>
      <c r="F18" s="23">
        <v>4407100</v>
      </c>
      <c r="G18" s="23"/>
      <c r="H18" s="23"/>
      <c r="I18" s="23"/>
      <c r="J18" s="23">
        <v>2723300</v>
      </c>
      <c r="K18" s="23"/>
      <c r="L18" s="23"/>
      <c r="M18" s="23"/>
      <c r="N18" s="23"/>
      <c r="O18" s="23">
        <v>2723300</v>
      </c>
    </row>
    <row r="19" ht="18.75" customHeight="1" spans="1:15">
      <c r="A19" s="177" t="s">
        <v>109</v>
      </c>
      <c r="B19" s="214" t="s">
        <v>110</v>
      </c>
      <c r="C19" s="23">
        <v>100000</v>
      </c>
      <c r="D19" s="23">
        <v>100000</v>
      </c>
      <c r="E19" s="23"/>
      <c r="F19" s="23">
        <v>100000</v>
      </c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32" t="s">
        <v>111</v>
      </c>
      <c r="B20" s="160" t="s">
        <v>112</v>
      </c>
      <c r="C20" s="23">
        <v>387027.48</v>
      </c>
      <c r="D20" s="23">
        <v>387027.48</v>
      </c>
      <c r="E20" s="23">
        <v>387027.48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5" t="s">
        <v>113</v>
      </c>
      <c r="B21" s="213" t="s">
        <v>114</v>
      </c>
      <c r="C21" s="23">
        <v>387027.48</v>
      </c>
      <c r="D21" s="23">
        <v>387027.48</v>
      </c>
      <c r="E21" s="23">
        <v>387027.48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7" t="s">
        <v>115</v>
      </c>
      <c r="B22" s="214" t="s">
        <v>116</v>
      </c>
      <c r="C22" s="23">
        <v>387027.48</v>
      </c>
      <c r="D22" s="23">
        <v>387027.48</v>
      </c>
      <c r="E22" s="23">
        <v>387027.48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9" t="s">
        <v>117</v>
      </c>
      <c r="B23" s="180" t="s">
        <v>117</v>
      </c>
      <c r="C23" s="23">
        <v>12424675.48</v>
      </c>
      <c r="D23" s="23">
        <v>9701375.48</v>
      </c>
      <c r="E23" s="23">
        <v>5194275.48</v>
      </c>
      <c r="F23" s="23">
        <v>4507100</v>
      </c>
      <c r="G23" s="23"/>
      <c r="H23" s="23"/>
      <c r="I23" s="23"/>
      <c r="J23" s="23">
        <v>2723300</v>
      </c>
      <c r="K23" s="23"/>
      <c r="L23" s="23"/>
      <c r="M23" s="23"/>
      <c r="N23" s="23"/>
      <c r="O23" s="23">
        <v>2723300</v>
      </c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4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zoomScale="85" zoomScaleNormal="85" workbookViewId="0">
      <selection activeCell="A1" sqref="A1"/>
    </sheetView>
  </sheetViews>
  <sheetFormatPr defaultColWidth="9.13888888888889" defaultRowHeight="14.25" customHeight="1" outlineLevelCol="3"/>
  <cols>
    <col min="1" max="1" width="39.2777777777778" customWidth="1"/>
    <col min="2" max="2" width="30.8518518518519" customWidth="1"/>
    <col min="3" max="3" width="35.8518518518519" customWidth="1"/>
    <col min="4" max="4" width="29.8518518518519" customWidth="1"/>
  </cols>
  <sheetData>
    <row r="1" ht="15" customHeight="1" spans="1:4">
      <c r="A1" s="1"/>
      <c r="B1" s="1"/>
      <c r="C1" s="1"/>
      <c r="D1" s="40" t="s">
        <v>118</v>
      </c>
    </row>
    <row r="2" ht="36" customHeight="1" spans="1:4">
      <c r="A2" s="5" t="str">
        <f>"2025"&amp;"年部门财政拨款收支预算总表"</f>
        <v>2025年部门财政拨款收支预算总表</v>
      </c>
      <c r="B2" s="158"/>
      <c r="C2" s="158"/>
      <c r="D2" s="158"/>
    </row>
    <row r="3" ht="18.75" customHeight="1" spans="1:4">
      <c r="A3" s="7" t="str">
        <f>"单位名称："&amp;"沧源佤族自治县水库管理局"</f>
        <v>单位名称：沧源佤族自治县水库管理局</v>
      </c>
      <c r="B3" s="159"/>
      <c r="C3" s="159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7" t="str">
        <f>"2025"&amp;"年预算数"</f>
        <v>2025年预算数</v>
      </c>
      <c r="C5" s="31" t="s">
        <v>119</v>
      </c>
      <c r="D5" s="107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60" t="s">
        <v>120</v>
      </c>
      <c r="B7" s="23">
        <v>9701375.48</v>
      </c>
      <c r="C7" s="22" t="s">
        <v>121</v>
      </c>
      <c r="D7" s="23">
        <v>9701375.48</v>
      </c>
    </row>
    <row r="8" ht="18.75" customHeight="1" spans="1:4">
      <c r="A8" s="161" t="s">
        <v>122</v>
      </c>
      <c r="B8" s="23">
        <v>9701375.48</v>
      </c>
      <c r="C8" s="22" t="s">
        <v>123</v>
      </c>
      <c r="D8" s="23"/>
    </row>
    <row r="9" ht="18.75" customHeight="1" spans="1:4">
      <c r="A9" s="161" t="s">
        <v>124</v>
      </c>
      <c r="B9" s="23"/>
      <c r="C9" s="22" t="s">
        <v>125</v>
      </c>
      <c r="D9" s="23"/>
    </row>
    <row r="10" ht="18.75" customHeight="1" spans="1:4">
      <c r="A10" s="161" t="s">
        <v>126</v>
      </c>
      <c r="B10" s="23"/>
      <c r="C10" s="22" t="s">
        <v>127</v>
      </c>
      <c r="D10" s="23"/>
    </row>
    <row r="11" ht="18.75" customHeight="1" spans="1:4">
      <c r="A11" s="162" t="s">
        <v>128</v>
      </c>
      <c r="B11" s="23"/>
      <c r="C11" s="163" t="s">
        <v>129</v>
      </c>
      <c r="D11" s="23"/>
    </row>
    <row r="12" ht="18.75" customHeight="1" spans="1:4">
      <c r="A12" s="164" t="s">
        <v>122</v>
      </c>
      <c r="B12" s="23"/>
      <c r="C12" s="165" t="s">
        <v>130</v>
      </c>
      <c r="D12" s="23"/>
    </row>
    <row r="13" ht="18.75" customHeight="1" spans="1:4">
      <c r="A13" s="164" t="s">
        <v>124</v>
      </c>
      <c r="B13" s="23"/>
      <c r="C13" s="165" t="s">
        <v>131</v>
      </c>
      <c r="D13" s="23"/>
    </row>
    <row r="14" ht="18.75" customHeight="1" spans="1:4">
      <c r="A14" s="164" t="s">
        <v>126</v>
      </c>
      <c r="B14" s="23"/>
      <c r="C14" s="165" t="s">
        <v>132</v>
      </c>
      <c r="D14" s="23"/>
    </row>
    <row r="15" ht="18.75" customHeight="1" spans="1:4">
      <c r="A15" s="164" t="s">
        <v>26</v>
      </c>
      <c r="B15" s="23"/>
      <c r="C15" s="165" t="s">
        <v>133</v>
      </c>
      <c r="D15" s="23">
        <v>537156.64</v>
      </c>
    </row>
    <row r="16" ht="18.75" customHeight="1" spans="1:4">
      <c r="A16" s="164" t="s">
        <v>26</v>
      </c>
      <c r="B16" s="23" t="s">
        <v>26</v>
      </c>
      <c r="C16" s="165" t="s">
        <v>134</v>
      </c>
      <c r="D16" s="23">
        <v>243877.72</v>
      </c>
    </row>
    <row r="17" ht="18.75" customHeight="1" spans="1:4">
      <c r="A17" s="166" t="s">
        <v>26</v>
      </c>
      <c r="B17" s="23" t="s">
        <v>26</v>
      </c>
      <c r="C17" s="165" t="s">
        <v>135</v>
      </c>
      <c r="D17" s="23"/>
    </row>
    <row r="18" ht="18.75" customHeight="1" spans="1:4">
      <c r="A18" s="166" t="s">
        <v>26</v>
      </c>
      <c r="B18" s="23" t="s">
        <v>26</v>
      </c>
      <c r="C18" s="165" t="s">
        <v>136</v>
      </c>
      <c r="D18" s="23"/>
    </row>
    <row r="19" ht="18.75" customHeight="1" spans="1:4">
      <c r="A19" s="167" t="s">
        <v>26</v>
      </c>
      <c r="B19" s="23" t="s">
        <v>26</v>
      </c>
      <c r="C19" s="165" t="s">
        <v>137</v>
      </c>
      <c r="D19" s="23">
        <v>8533313.64</v>
      </c>
    </row>
    <row r="20" ht="18.75" customHeight="1" spans="1:4">
      <c r="A20" s="167" t="s">
        <v>26</v>
      </c>
      <c r="B20" s="23" t="s">
        <v>26</v>
      </c>
      <c r="C20" s="165" t="s">
        <v>138</v>
      </c>
      <c r="D20" s="23"/>
    </row>
    <row r="21" ht="18.75" customHeight="1" spans="1:4">
      <c r="A21" s="167" t="s">
        <v>26</v>
      </c>
      <c r="B21" s="23" t="s">
        <v>26</v>
      </c>
      <c r="C21" s="165" t="s">
        <v>139</v>
      </c>
      <c r="D21" s="23"/>
    </row>
    <row r="22" ht="18.75" customHeight="1" spans="1:4">
      <c r="A22" s="167" t="s">
        <v>26</v>
      </c>
      <c r="B22" s="23" t="s">
        <v>26</v>
      </c>
      <c r="C22" s="165" t="s">
        <v>140</v>
      </c>
      <c r="D22" s="23"/>
    </row>
    <row r="23" ht="18.75" customHeight="1" spans="1:4">
      <c r="A23" s="167" t="s">
        <v>26</v>
      </c>
      <c r="B23" s="23" t="s">
        <v>26</v>
      </c>
      <c r="C23" s="165" t="s">
        <v>141</v>
      </c>
      <c r="D23" s="23"/>
    </row>
    <row r="24" ht="18.75" customHeight="1" spans="1:4">
      <c r="A24" s="167" t="s">
        <v>26</v>
      </c>
      <c r="B24" s="23" t="s">
        <v>26</v>
      </c>
      <c r="C24" s="165" t="s">
        <v>142</v>
      </c>
      <c r="D24" s="23"/>
    </row>
    <row r="25" ht="18.75" customHeight="1" spans="1:4">
      <c r="A25" s="167" t="s">
        <v>26</v>
      </c>
      <c r="B25" s="23" t="s">
        <v>26</v>
      </c>
      <c r="C25" s="165" t="s">
        <v>143</v>
      </c>
      <c r="D25" s="23"/>
    </row>
    <row r="26" ht="18.75" customHeight="1" spans="1:4">
      <c r="A26" s="167" t="s">
        <v>26</v>
      </c>
      <c r="B26" s="23" t="s">
        <v>26</v>
      </c>
      <c r="C26" s="165" t="s">
        <v>144</v>
      </c>
      <c r="D26" s="23">
        <v>387027.48</v>
      </c>
    </row>
    <row r="27" ht="18.75" customHeight="1" spans="1:4">
      <c r="A27" s="167" t="s">
        <v>26</v>
      </c>
      <c r="B27" s="23" t="s">
        <v>26</v>
      </c>
      <c r="C27" s="165" t="s">
        <v>145</v>
      </c>
      <c r="D27" s="23"/>
    </row>
    <row r="28" ht="18.75" customHeight="1" spans="1:4">
      <c r="A28" s="167" t="s">
        <v>26</v>
      </c>
      <c r="B28" s="23" t="s">
        <v>26</v>
      </c>
      <c r="C28" s="165" t="s">
        <v>146</v>
      </c>
      <c r="D28" s="23"/>
    </row>
    <row r="29" ht="18.75" customHeight="1" spans="1:4">
      <c r="A29" s="167" t="s">
        <v>26</v>
      </c>
      <c r="B29" s="23" t="s">
        <v>26</v>
      </c>
      <c r="C29" s="165" t="s">
        <v>147</v>
      </c>
      <c r="D29" s="23"/>
    </row>
    <row r="30" ht="18.75" customHeight="1" spans="1:4">
      <c r="A30" s="167" t="s">
        <v>26</v>
      </c>
      <c r="B30" s="23" t="s">
        <v>26</v>
      </c>
      <c r="C30" s="165" t="s">
        <v>148</v>
      </c>
      <c r="D30" s="23"/>
    </row>
    <row r="31" ht="18.75" customHeight="1" spans="1:4">
      <c r="A31" s="168" t="s">
        <v>26</v>
      </c>
      <c r="B31" s="23" t="s">
        <v>26</v>
      </c>
      <c r="C31" s="165" t="s">
        <v>149</v>
      </c>
      <c r="D31" s="23"/>
    </row>
    <row r="32" ht="18.75" customHeight="1" spans="1:4">
      <c r="A32" s="168" t="s">
        <v>26</v>
      </c>
      <c r="B32" s="23" t="s">
        <v>26</v>
      </c>
      <c r="C32" s="165" t="s">
        <v>150</v>
      </c>
      <c r="D32" s="23"/>
    </row>
    <row r="33" ht="18.75" customHeight="1" spans="1:4">
      <c r="A33" s="168" t="s">
        <v>26</v>
      </c>
      <c r="B33" s="23" t="s">
        <v>26</v>
      </c>
      <c r="C33" s="165" t="s">
        <v>151</v>
      </c>
      <c r="D33" s="23"/>
    </row>
    <row r="34" ht="18.75" customHeight="1" spans="1:4">
      <c r="A34" s="168"/>
      <c r="B34" s="23"/>
      <c r="C34" s="165" t="s">
        <v>152</v>
      </c>
      <c r="D34" s="23"/>
    </row>
    <row r="35" ht="18.75" customHeight="1" spans="1:4">
      <c r="A35" s="168" t="s">
        <v>26</v>
      </c>
      <c r="B35" s="23" t="s">
        <v>26</v>
      </c>
      <c r="C35" s="165" t="s">
        <v>153</v>
      </c>
      <c r="D35" s="23"/>
    </row>
    <row r="36" ht="18.75" customHeight="1" spans="1:4">
      <c r="A36" s="56" t="s">
        <v>154</v>
      </c>
      <c r="B36" s="169">
        <v>9701375.48</v>
      </c>
      <c r="C36" s="170" t="s">
        <v>52</v>
      </c>
      <c r="D36" s="169">
        <v>9701375.48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workbookViewId="0">
      <selection activeCell="A1" sqref="A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777777777778" customWidth="1"/>
    <col min="4" max="4" width="20.4259259259259" customWidth="1"/>
    <col min="5" max="7" width="24.2777777777778" customWidth="1"/>
  </cols>
  <sheetData>
    <row r="1" ht="15" customHeight="1" spans="4:7">
      <c r="D1" s="149"/>
      <c r="F1" s="58"/>
      <c r="G1" s="40" t="s">
        <v>155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0"/>
      <c r="C2" s="150"/>
      <c r="D2" s="150"/>
      <c r="E2" s="150"/>
      <c r="F2" s="150"/>
      <c r="G2" s="150"/>
    </row>
    <row r="3" ht="18" customHeight="1" spans="1:7">
      <c r="A3" s="151" t="str">
        <f>"单位名称："&amp;"沧源佤族自治县水库管理局"</f>
        <v>单位名称：沧源佤族自治县水库管理局</v>
      </c>
      <c r="B3" s="29"/>
      <c r="C3" s="30"/>
      <c r="D3" s="30"/>
      <c r="E3" s="30"/>
      <c r="F3" s="102"/>
      <c r="G3" s="40" t="s">
        <v>1</v>
      </c>
    </row>
    <row r="4" ht="20.25" customHeight="1" spans="1:7">
      <c r="A4" s="152" t="s">
        <v>156</v>
      </c>
      <c r="B4" s="153"/>
      <c r="C4" s="107" t="s">
        <v>56</v>
      </c>
      <c r="D4" s="130" t="s">
        <v>76</v>
      </c>
      <c r="E4" s="13"/>
      <c r="F4" s="14"/>
      <c r="G4" s="123" t="s">
        <v>77</v>
      </c>
    </row>
    <row r="5" ht="20.25" customHeight="1" spans="1:7">
      <c r="A5" s="154" t="s">
        <v>74</v>
      </c>
      <c r="B5" s="154" t="s">
        <v>75</v>
      </c>
      <c r="C5" s="33"/>
      <c r="D5" s="67" t="s">
        <v>58</v>
      </c>
      <c r="E5" s="67" t="s">
        <v>157</v>
      </c>
      <c r="F5" s="67" t="s">
        <v>158</v>
      </c>
      <c r="G5" s="96"/>
    </row>
    <row r="6" ht="19.5" customHeight="1" spans="1:7">
      <c r="A6" s="154" t="s">
        <v>159</v>
      </c>
      <c r="B6" s="154" t="s">
        <v>160</v>
      </c>
      <c r="C6" s="154" t="s">
        <v>161</v>
      </c>
      <c r="D6" s="67">
        <v>4</v>
      </c>
      <c r="E6" s="155" t="s">
        <v>162</v>
      </c>
      <c r="F6" s="155" t="s">
        <v>163</v>
      </c>
      <c r="G6" s="154" t="s">
        <v>164</v>
      </c>
    </row>
    <row r="7" ht="18" customHeight="1" spans="1:7">
      <c r="A7" s="34" t="s">
        <v>85</v>
      </c>
      <c r="B7" s="34" t="s">
        <v>86</v>
      </c>
      <c r="C7" s="23">
        <v>537156.64</v>
      </c>
      <c r="D7" s="23">
        <v>537156.64</v>
      </c>
      <c r="E7" s="23">
        <v>537156.64</v>
      </c>
      <c r="F7" s="23"/>
      <c r="G7" s="23"/>
    </row>
    <row r="8" ht="18" customHeight="1" spans="1:7">
      <c r="A8" s="118" t="s">
        <v>87</v>
      </c>
      <c r="B8" s="118" t="s">
        <v>88</v>
      </c>
      <c r="C8" s="23">
        <v>537156.64</v>
      </c>
      <c r="D8" s="23">
        <v>537156.64</v>
      </c>
      <c r="E8" s="23">
        <v>537156.64</v>
      </c>
      <c r="F8" s="23"/>
      <c r="G8" s="23"/>
    </row>
    <row r="9" ht="18" customHeight="1" spans="1:7">
      <c r="A9" s="119" t="s">
        <v>89</v>
      </c>
      <c r="B9" s="119" t="s">
        <v>90</v>
      </c>
      <c r="C9" s="23">
        <v>21120</v>
      </c>
      <c r="D9" s="23">
        <v>21120</v>
      </c>
      <c r="E9" s="23">
        <v>21120</v>
      </c>
      <c r="F9" s="23"/>
      <c r="G9" s="23"/>
    </row>
    <row r="10" ht="18" customHeight="1" spans="1:7">
      <c r="A10" s="119" t="s">
        <v>91</v>
      </c>
      <c r="B10" s="119" t="s">
        <v>92</v>
      </c>
      <c r="C10" s="23">
        <v>516036.64</v>
      </c>
      <c r="D10" s="23">
        <v>516036.64</v>
      </c>
      <c r="E10" s="23">
        <v>516036.64</v>
      </c>
      <c r="F10" s="23"/>
      <c r="G10" s="23"/>
    </row>
    <row r="11" ht="18" customHeight="1" spans="1:7">
      <c r="A11" s="34" t="s">
        <v>93</v>
      </c>
      <c r="B11" s="34" t="s">
        <v>94</v>
      </c>
      <c r="C11" s="23">
        <v>243877.72</v>
      </c>
      <c r="D11" s="23">
        <v>243877.72</v>
      </c>
      <c r="E11" s="23">
        <v>243877.72</v>
      </c>
      <c r="F11" s="23"/>
      <c r="G11" s="23"/>
    </row>
    <row r="12" ht="18" customHeight="1" spans="1:7">
      <c r="A12" s="118" t="s">
        <v>95</v>
      </c>
      <c r="B12" s="118" t="s">
        <v>96</v>
      </c>
      <c r="C12" s="23">
        <v>243877.72</v>
      </c>
      <c r="D12" s="23">
        <v>243877.72</v>
      </c>
      <c r="E12" s="23">
        <v>243877.72</v>
      </c>
      <c r="F12" s="23"/>
      <c r="G12" s="23"/>
    </row>
    <row r="13" ht="18" customHeight="1" spans="1:7">
      <c r="A13" s="119" t="s">
        <v>97</v>
      </c>
      <c r="B13" s="119" t="s">
        <v>98</v>
      </c>
      <c r="C13" s="23">
        <v>228991.26</v>
      </c>
      <c r="D13" s="23">
        <v>228991.26</v>
      </c>
      <c r="E13" s="23">
        <v>228991.26</v>
      </c>
      <c r="F13" s="23"/>
      <c r="G13" s="23"/>
    </row>
    <row r="14" ht="18" customHeight="1" spans="1:7">
      <c r="A14" s="119" t="s">
        <v>99</v>
      </c>
      <c r="B14" s="119" t="s">
        <v>100</v>
      </c>
      <c r="C14" s="23">
        <v>14886.46</v>
      </c>
      <c r="D14" s="23">
        <v>14886.46</v>
      </c>
      <c r="E14" s="23">
        <v>14886.46</v>
      </c>
      <c r="F14" s="23"/>
      <c r="G14" s="23"/>
    </row>
    <row r="15" ht="18" customHeight="1" spans="1:7">
      <c r="A15" s="34" t="s">
        <v>101</v>
      </c>
      <c r="B15" s="34" t="s">
        <v>102</v>
      </c>
      <c r="C15" s="23">
        <v>8533313.64</v>
      </c>
      <c r="D15" s="23">
        <v>4026213.64</v>
      </c>
      <c r="E15" s="23">
        <v>3879184.6</v>
      </c>
      <c r="F15" s="23">
        <v>147029.04</v>
      </c>
      <c r="G15" s="23">
        <v>4507100</v>
      </c>
    </row>
    <row r="16" ht="18" customHeight="1" spans="1:7">
      <c r="A16" s="118" t="s">
        <v>103</v>
      </c>
      <c r="B16" s="118" t="s">
        <v>104</v>
      </c>
      <c r="C16" s="23">
        <v>8533313.64</v>
      </c>
      <c r="D16" s="23">
        <v>4026213.64</v>
      </c>
      <c r="E16" s="23">
        <v>3879184.6</v>
      </c>
      <c r="F16" s="23">
        <v>147029.04</v>
      </c>
      <c r="G16" s="23">
        <v>4507100</v>
      </c>
    </row>
    <row r="17" ht="18" customHeight="1" spans="1:7">
      <c r="A17" s="119" t="s">
        <v>105</v>
      </c>
      <c r="B17" s="119" t="s">
        <v>106</v>
      </c>
      <c r="C17" s="23">
        <v>4026213.64</v>
      </c>
      <c r="D17" s="23">
        <v>4026213.64</v>
      </c>
      <c r="E17" s="23">
        <v>3879184.6</v>
      </c>
      <c r="F17" s="23">
        <v>147029.04</v>
      </c>
      <c r="G17" s="23"/>
    </row>
    <row r="18" ht="18" customHeight="1" spans="1:7">
      <c r="A18" s="119" t="s">
        <v>107</v>
      </c>
      <c r="B18" s="119" t="s">
        <v>108</v>
      </c>
      <c r="C18" s="23">
        <v>4407100</v>
      </c>
      <c r="D18" s="23"/>
      <c r="E18" s="23"/>
      <c r="F18" s="23"/>
      <c r="G18" s="23">
        <v>4407100</v>
      </c>
    </row>
    <row r="19" ht="18" customHeight="1" spans="1:7">
      <c r="A19" s="119" t="s">
        <v>109</v>
      </c>
      <c r="B19" s="119" t="s">
        <v>110</v>
      </c>
      <c r="C19" s="23">
        <v>100000</v>
      </c>
      <c r="D19" s="23"/>
      <c r="E19" s="23"/>
      <c r="F19" s="23"/>
      <c r="G19" s="23">
        <v>100000</v>
      </c>
    </row>
    <row r="20" ht="18" customHeight="1" spans="1:7">
      <c r="A20" s="34" t="s">
        <v>111</v>
      </c>
      <c r="B20" s="34" t="s">
        <v>112</v>
      </c>
      <c r="C20" s="23">
        <v>387027.48</v>
      </c>
      <c r="D20" s="23">
        <v>387027.48</v>
      </c>
      <c r="E20" s="23">
        <v>387027.48</v>
      </c>
      <c r="F20" s="23"/>
      <c r="G20" s="23"/>
    </row>
    <row r="21" ht="18" customHeight="1" spans="1:7">
      <c r="A21" s="118" t="s">
        <v>113</v>
      </c>
      <c r="B21" s="118" t="s">
        <v>114</v>
      </c>
      <c r="C21" s="23">
        <v>387027.48</v>
      </c>
      <c r="D21" s="23">
        <v>387027.48</v>
      </c>
      <c r="E21" s="23">
        <v>387027.48</v>
      </c>
      <c r="F21" s="23"/>
      <c r="G21" s="23"/>
    </row>
    <row r="22" ht="18" customHeight="1" spans="1:7">
      <c r="A22" s="119" t="s">
        <v>115</v>
      </c>
      <c r="B22" s="119" t="s">
        <v>116</v>
      </c>
      <c r="C22" s="23">
        <v>387027.48</v>
      </c>
      <c r="D22" s="23">
        <v>387027.48</v>
      </c>
      <c r="E22" s="23">
        <v>387027.48</v>
      </c>
      <c r="F22" s="23"/>
      <c r="G22" s="23"/>
    </row>
    <row r="23" ht="18" customHeight="1" spans="1:7">
      <c r="A23" s="156" t="s">
        <v>117</v>
      </c>
      <c r="B23" s="157" t="s">
        <v>117</v>
      </c>
      <c r="C23" s="23">
        <v>9701375.48</v>
      </c>
      <c r="D23" s="23">
        <v>5194275.48</v>
      </c>
      <c r="E23" s="23">
        <v>5047246.44</v>
      </c>
      <c r="F23" s="23">
        <v>147029.04</v>
      </c>
      <c r="G23" s="23">
        <v>4507100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3888888888889" defaultRowHeight="14.25" customHeight="1" outlineLevelCol="6"/>
  <cols>
    <col min="1" max="1" width="23.5740740740741" customWidth="1"/>
    <col min="2" max="7" width="22.8518518518519" customWidth="1"/>
  </cols>
  <sheetData>
    <row r="1" ht="15" customHeight="1" spans="1:7">
      <c r="A1" s="139"/>
      <c r="B1" s="140"/>
      <c r="C1" s="141"/>
      <c r="D1" s="63"/>
      <c r="G1" s="89" t="s">
        <v>165</v>
      </c>
    </row>
    <row r="2" ht="39" customHeight="1" spans="1:7">
      <c r="A2" s="128" t="str">
        <f>"2025"&amp;"年“三公”经费支出预算表"</f>
        <v>2025年“三公”经费支出预算表</v>
      </c>
      <c r="B2" s="52"/>
      <c r="C2" s="52"/>
      <c r="D2" s="52"/>
      <c r="E2" s="52"/>
      <c r="F2" s="52"/>
      <c r="G2" s="52"/>
    </row>
    <row r="3" ht="18.75" customHeight="1" spans="1:7">
      <c r="A3" s="42" t="str">
        <f>"单位名称："&amp;"沧源佤族自治县水库管理局"</f>
        <v>单位名称：沧源佤族自治县水库管理局</v>
      </c>
      <c r="B3" s="140"/>
      <c r="C3" s="141"/>
      <c r="D3" s="63"/>
      <c r="E3" s="30"/>
      <c r="G3" s="89" t="s">
        <v>166</v>
      </c>
    </row>
    <row r="4" ht="18.75" customHeight="1" spans="1:7">
      <c r="A4" s="10" t="s">
        <v>167</v>
      </c>
      <c r="B4" s="10" t="s">
        <v>168</v>
      </c>
      <c r="C4" s="31" t="s">
        <v>169</v>
      </c>
      <c r="D4" s="12" t="s">
        <v>170</v>
      </c>
      <c r="E4" s="13"/>
      <c r="F4" s="14"/>
      <c r="G4" s="31" t="s">
        <v>171</v>
      </c>
    </row>
    <row r="5" ht="18.75" customHeight="1" spans="1:7">
      <c r="A5" s="17"/>
      <c r="B5" s="142"/>
      <c r="C5" s="33"/>
      <c r="D5" s="67" t="s">
        <v>58</v>
      </c>
      <c r="E5" s="67" t="s">
        <v>172</v>
      </c>
      <c r="F5" s="67" t="s">
        <v>173</v>
      </c>
      <c r="G5" s="33"/>
    </row>
    <row r="6" ht="18.75" customHeight="1" spans="1:7">
      <c r="A6" s="143" t="s">
        <v>56</v>
      </c>
      <c r="B6" s="144">
        <v>1</v>
      </c>
      <c r="C6" s="145">
        <v>2</v>
      </c>
      <c r="D6" s="146">
        <v>3</v>
      </c>
      <c r="E6" s="146">
        <v>4</v>
      </c>
      <c r="F6" s="146">
        <v>5</v>
      </c>
      <c r="G6" s="145">
        <v>6</v>
      </c>
    </row>
    <row r="7" ht="18.75" customHeight="1" spans="1:7">
      <c r="A7" s="143" t="s">
        <v>56</v>
      </c>
      <c r="B7" s="147">
        <v>375000</v>
      </c>
      <c r="C7" s="147"/>
      <c r="D7" s="147">
        <v>328000</v>
      </c>
      <c r="E7" s="147"/>
      <c r="F7" s="147">
        <v>328000</v>
      </c>
      <c r="G7" s="147">
        <v>47000</v>
      </c>
    </row>
    <row r="8" ht="18.75" customHeight="1" spans="1:7">
      <c r="A8" s="148" t="s">
        <v>174</v>
      </c>
      <c r="B8" s="147"/>
      <c r="C8" s="147"/>
      <c r="D8" s="147"/>
      <c r="E8" s="147"/>
      <c r="F8" s="147"/>
      <c r="G8" s="147"/>
    </row>
    <row r="9" ht="18.75" customHeight="1" spans="1:7">
      <c r="A9" s="148" t="s">
        <v>175</v>
      </c>
      <c r="B9" s="147">
        <v>115000</v>
      </c>
      <c r="C9" s="147"/>
      <c r="D9" s="147">
        <v>98000</v>
      </c>
      <c r="E9" s="147"/>
      <c r="F9" s="147">
        <v>98000</v>
      </c>
      <c r="G9" s="147">
        <v>17000</v>
      </c>
    </row>
    <row r="10" ht="18.75" customHeight="1" spans="1:7">
      <c r="A10" s="148" t="s">
        <v>176</v>
      </c>
      <c r="B10" s="147">
        <v>260000</v>
      </c>
      <c r="C10" s="147"/>
      <c r="D10" s="147">
        <v>230000</v>
      </c>
      <c r="E10" s="147"/>
      <c r="F10" s="147">
        <v>230000</v>
      </c>
      <c r="G10" s="147">
        <v>30000</v>
      </c>
    </row>
    <row r="11" ht="18.75" customHeight="1" spans="1:7">
      <c r="A11" s="148" t="s">
        <v>177</v>
      </c>
      <c r="B11" s="147"/>
      <c r="C11" s="147"/>
      <c r="D11" s="147"/>
      <c r="E11" s="147"/>
      <c r="F11" s="147"/>
      <c r="G11" s="147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5"/>
  <sheetViews>
    <sheetView showZeros="0" zoomScale="85" zoomScaleNormal="85" topLeftCell="A4" workbookViewId="0">
      <selection activeCell="A1" sqref="A1"/>
    </sheetView>
  </sheetViews>
  <sheetFormatPr defaultColWidth="9.13888888888889" defaultRowHeight="14.25" customHeight="1"/>
  <cols>
    <col min="1" max="1" width="32.8518518518519" customWidth="1"/>
    <col min="2" max="2" width="25.4259259259259" customWidth="1"/>
    <col min="3" max="3" width="26.5740740740741" customWidth="1"/>
    <col min="4" max="4" width="10.1388888888889" customWidth="1"/>
    <col min="5" max="5" width="28.5925925925926" customWidth="1"/>
    <col min="6" max="6" width="10.2777777777778" customWidth="1"/>
    <col min="7" max="7" width="23" customWidth="1"/>
    <col min="8" max="21" width="19.8518518518519" customWidth="1"/>
    <col min="22" max="23" width="20" customWidth="1"/>
  </cols>
  <sheetData>
    <row r="1" ht="15" customHeight="1" spans="2:23">
      <c r="B1" s="126"/>
      <c r="D1" s="127"/>
      <c r="E1" s="127"/>
      <c r="F1" s="127"/>
      <c r="G1" s="127"/>
      <c r="H1" s="68"/>
      <c r="I1" s="68"/>
      <c r="J1" s="68"/>
      <c r="K1" s="68"/>
      <c r="L1" s="68"/>
      <c r="M1" s="68"/>
      <c r="N1" s="30"/>
      <c r="O1" s="30"/>
      <c r="P1" s="30"/>
      <c r="Q1" s="68"/>
      <c r="U1" s="126"/>
      <c r="W1" s="39" t="s">
        <v>178</v>
      </c>
    </row>
    <row r="2" ht="39.75" customHeight="1" spans="1:23">
      <c r="A2" s="128" t="str">
        <f>"2025"&amp;"年部门基本支出预算表"</f>
        <v>2025年部门基本支出预算表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6"/>
      <c r="O2" s="6"/>
      <c r="P2" s="6"/>
      <c r="Q2" s="52"/>
      <c r="R2" s="52"/>
      <c r="S2" s="52"/>
      <c r="T2" s="52"/>
      <c r="U2" s="52"/>
      <c r="V2" s="52"/>
      <c r="W2" s="52"/>
    </row>
    <row r="3" ht="18.75" customHeight="1" spans="1:23">
      <c r="A3" s="7" t="str">
        <f>"单位名称："&amp;"沧源佤族自治县水库管理局"</f>
        <v>单位名称：沧源佤族自治县水库管理局</v>
      </c>
      <c r="B3" s="129"/>
      <c r="C3" s="129"/>
      <c r="D3" s="129"/>
      <c r="E3" s="129"/>
      <c r="F3" s="129"/>
      <c r="G3" s="129"/>
      <c r="H3" s="72"/>
      <c r="I3" s="72"/>
      <c r="J3" s="72"/>
      <c r="K3" s="72"/>
      <c r="L3" s="72"/>
      <c r="M3" s="72"/>
      <c r="N3" s="95"/>
      <c r="O3" s="95"/>
      <c r="P3" s="95"/>
      <c r="Q3" s="72"/>
      <c r="U3" s="126"/>
      <c r="W3" s="39" t="s">
        <v>166</v>
      </c>
    </row>
    <row r="4" ht="18" customHeight="1" spans="1:23">
      <c r="A4" s="10" t="s">
        <v>179</v>
      </c>
      <c r="B4" s="10" t="s">
        <v>180</v>
      </c>
      <c r="C4" s="10" t="s">
        <v>181</v>
      </c>
      <c r="D4" s="10" t="s">
        <v>182</v>
      </c>
      <c r="E4" s="10" t="s">
        <v>183</v>
      </c>
      <c r="F4" s="10" t="s">
        <v>184</v>
      </c>
      <c r="G4" s="10" t="s">
        <v>185</v>
      </c>
      <c r="H4" s="130" t="s">
        <v>186</v>
      </c>
      <c r="I4" s="65" t="s">
        <v>186</v>
      </c>
      <c r="J4" s="65"/>
      <c r="K4" s="65"/>
      <c r="L4" s="65"/>
      <c r="M4" s="65"/>
      <c r="N4" s="13"/>
      <c r="O4" s="13"/>
      <c r="P4" s="13"/>
      <c r="Q4" s="75" t="s">
        <v>62</v>
      </c>
      <c r="R4" s="65" t="s">
        <v>79</v>
      </c>
      <c r="S4" s="65"/>
      <c r="T4" s="65"/>
      <c r="U4" s="65"/>
      <c r="V4" s="65"/>
      <c r="W4" s="136"/>
    </row>
    <row r="5" ht="18" customHeight="1" spans="1:23">
      <c r="A5" s="15"/>
      <c r="B5" s="125"/>
      <c r="C5" s="15"/>
      <c r="D5" s="15"/>
      <c r="E5" s="15"/>
      <c r="F5" s="15"/>
      <c r="G5" s="15"/>
      <c r="H5" s="107" t="s">
        <v>187</v>
      </c>
      <c r="I5" s="130" t="s">
        <v>59</v>
      </c>
      <c r="J5" s="65"/>
      <c r="K5" s="65"/>
      <c r="L5" s="65"/>
      <c r="M5" s="136"/>
      <c r="N5" s="12" t="s">
        <v>188</v>
      </c>
      <c r="O5" s="13"/>
      <c r="P5" s="14"/>
      <c r="Q5" s="10" t="s">
        <v>62</v>
      </c>
      <c r="R5" s="130" t="s">
        <v>79</v>
      </c>
      <c r="S5" s="75" t="s">
        <v>65</v>
      </c>
      <c r="T5" s="65" t="s">
        <v>79</v>
      </c>
      <c r="U5" s="75" t="s">
        <v>67</v>
      </c>
      <c r="V5" s="75" t="s">
        <v>68</v>
      </c>
      <c r="W5" s="138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37" t="s">
        <v>189</v>
      </c>
      <c r="J6" s="10" t="s">
        <v>190</v>
      </c>
      <c r="K6" s="10" t="s">
        <v>191</v>
      </c>
      <c r="L6" s="10" t="s">
        <v>192</v>
      </c>
      <c r="M6" s="10" t="s">
        <v>193</v>
      </c>
      <c r="N6" s="10" t="s">
        <v>59</v>
      </c>
      <c r="O6" s="10" t="s">
        <v>60</v>
      </c>
      <c r="P6" s="10" t="s">
        <v>61</v>
      </c>
      <c r="Q6" s="32"/>
      <c r="R6" s="10" t="s">
        <v>58</v>
      </c>
      <c r="S6" s="10" t="s">
        <v>65</v>
      </c>
      <c r="T6" s="10" t="s">
        <v>194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0"/>
      <c r="B7" s="110"/>
      <c r="C7" s="110"/>
      <c r="D7" s="110"/>
      <c r="E7" s="110"/>
      <c r="F7" s="110"/>
      <c r="G7" s="110"/>
      <c r="H7" s="110"/>
      <c r="I7" s="94"/>
      <c r="J7" s="17" t="s">
        <v>195</v>
      </c>
      <c r="K7" s="17" t="s">
        <v>191</v>
      </c>
      <c r="L7" s="17" t="s">
        <v>192</v>
      </c>
      <c r="M7" s="17" t="s">
        <v>193</v>
      </c>
      <c r="N7" s="17" t="s">
        <v>191</v>
      </c>
      <c r="O7" s="17" t="s">
        <v>192</v>
      </c>
      <c r="P7" s="17" t="s">
        <v>193</v>
      </c>
      <c r="Q7" s="17" t="s">
        <v>62</v>
      </c>
      <c r="R7" s="17" t="s">
        <v>58</v>
      </c>
      <c r="S7" s="17" t="s">
        <v>65</v>
      </c>
      <c r="T7" s="17" t="s">
        <v>194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1">
        <v>1</v>
      </c>
      <c r="B8" s="131">
        <v>2</v>
      </c>
      <c r="C8" s="131">
        <v>3</v>
      </c>
      <c r="D8" s="131">
        <v>4</v>
      </c>
      <c r="E8" s="131">
        <v>5</v>
      </c>
      <c r="F8" s="131">
        <v>6</v>
      </c>
      <c r="G8" s="131">
        <v>7</v>
      </c>
      <c r="H8" s="131">
        <v>8</v>
      </c>
      <c r="I8" s="131">
        <v>9</v>
      </c>
      <c r="J8" s="131">
        <v>10</v>
      </c>
      <c r="K8" s="131">
        <v>11</v>
      </c>
      <c r="L8" s="131">
        <v>12</v>
      </c>
      <c r="M8" s="131">
        <v>13</v>
      </c>
      <c r="N8" s="131">
        <v>14</v>
      </c>
      <c r="O8" s="131">
        <v>15</v>
      </c>
      <c r="P8" s="131">
        <v>16</v>
      </c>
      <c r="Q8" s="131">
        <v>17</v>
      </c>
      <c r="R8" s="131">
        <v>18</v>
      </c>
      <c r="S8" s="131">
        <v>19</v>
      </c>
      <c r="T8" s="131">
        <v>20</v>
      </c>
      <c r="U8" s="131">
        <v>21</v>
      </c>
      <c r="V8" s="131">
        <v>22</v>
      </c>
      <c r="W8" s="131">
        <v>23</v>
      </c>
    </row>
    <row r="9" ht="21" customHeight="1" spans="1:23">
      <c r="A9" s="132" t="s">
        <v>71</v>
      </c>
      <c r="B9" s="132"/>
      <c r="C9" s="132"/>
      <c r="D9" s="132"/>
      <c r="E9" s="132"/>
      <c r="F9" s="132"/>
      <c r="G9" s="132"/>
      <c r="H9" s="23">
        <v>5194275.48</v>
      </c>
      <c r="I9" s="23">
        <v>5194275.48</v>
      </c>
      <c r="J9" s="23"/>
      <c r="K9" s="23"/>
      <c r="L9" s="23">
        <v>5194275.48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3" t="s">
        <v>71</v>
      </c>
      <c r="B10" s="21"/>
      <c r="C10" s="21"/>
      <c r="D10" s="21"/>
      <c r="E10" s="21"/>
      <c r="F10" s="21"/>
      <c r="G10" s="21"/>
      <c r="H10" s="23">
        <v>5194275.48</v>
      </c>
      <c r="I10" s="23">
        <v>5194275.48</v>
      </c>
      <c r="J10" s="23"/>
      <c r="K10" s="23"/>
      <c r="L10" s="23">
        <v>5194275.48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5"/>
      <c r="B11" s="21" t="s">
        <v>196</v>
      </c>
      <c r="C11" s="21" t="s">
        <v>197</v>
      </c>
      <c r="D11" s="21" t="s">
        <v>105</v>
      </c>
      <c r="E11" s="21" t="s">
        <v>106</v>
      </c>
      <c r="F11" s="21" t="s">
        <v>198</v>
      </c>
      <c r="G11" s="21" t="s">
        <v>199</v>
      </c>
      <c r="H11" s="23">
        <v>1351452</v>
      </c>
      <c r="I11" s="23">
        <v>1351452</v>
      </c>
      <c r="J11" s="23"/>
      <c r="K11" s="23"/>
      <c r="L11" s="23">
        <v>1351452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5"/>
      <c r="B12" s="21" t="s">
        <v>196</v>
      </c>
      <c r="C12" s="21" t="s">
        <v>197</v>
      </c>
      <c r="D12" s="21" t="s">
        <v>105</v>
      </c>
      <c r="E12" s="21" t="s">
        <v>106</v>
      </c>
      <c r="F12" s="21" t="s">
        <v>200</v>
      </c>
      <c r="G12" s="21" t="s">
        <v>201</v>
      </c>
      <c r="H12" s="23">
        <v>96000</v>
      </c>
      <c r="I12" s="23">
        <v>96000</v>
      </c>
      <c r="J12" s="23"/>
      <c r="K12" s="23"/>
      <c r="L12" s="23">
        <v>96000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5"/>
      <c r="B13" s="21" t="s">
        <v>196</v>
      </c>
      <c r="C13" s="21" t="s">
        <v>197</v>
      </c>
      <c r="D13" s="21" t="s">
        <v>105</v>
      </c>
      <c r="E13" s="21" t="s">
        <v>106</v>
      </c>
      <c r="F13" s="21" t="s">
        <v>200</v>
      </c>
      <c r="G13" s="21" t="s">
        <v>201</v>
      </c>
      <c r="H13" s="23">
        <v>294780</v>
      </c>
      <c r="I13" s="23">
        <v>294780</v>
      </c>
      <c r="J13" s="23"/>
      <c r="K13" s="23"/>
      <c r="L13" s="23">
        <v>294780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5"/>
      <c r="B14" s="21" t="s">
        <v>196</v>
      </c>
      <c r="C14" s="21" t="s">
        <v>197</v>
      </c>
      <c r="D14" s="21" t="s">
        <v>105</v>
      </c>
      <c r="E14" s="21" t="s">
        <v>106</v>
      </c>
      <c r="F14" s="21" t="s">
        <v>202</v>
      </c>
      <c r="G14" s="21" t="s">
        <v>203</v>
      </c>
      <c r="H14" s="23">
        <v>992676</v>
      </c>
      <c r="I14" s="23">
        <v>992676</v>
      </c>
      <c r="J14" s="23"/>
      <c r="K14" s="23"/>
      <c r="L14" s="23">
        <v>992676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5"/>
      <c r="B15" s="21" t="s">
        <v>196</v>
      </c>
      <c r="C15" s="21" t="s">
        <v>197</v>
      </c>
      <c r="D15" s="21" t="s">
        <v>105</v>
      </c>
      <c r="E15" s="21" t="s">
        <v>106</v>
      </c>
      <c r="F15" s="21" t="s">
        <v>202</v>
      </c>
      <c r="G15" s="21" t="s">
        <v>203</v>
      </c>
      <c r="H15" s="23">
        <v>473700</v>
      </c>
      <c r="I15" s="23">
        <v>473700</v>
      </c>
      <c r="J15" s="23"/>
      <c r="K15" s="23"/>
      <c r="L15" s="23">
        <v>473700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5"/>
      <c r="B16" s="21" t="s">
        <v>204</v>
      </c>
      <c r="C16" s="21" t="s">
        <v>205</v>
      </c>
      <c r="D16" s="21" t="s">
        <v>105</v>
      </c>
      <c r="E16" s="21" t="s">
        <v>106</v>
      </c>
      <c r="F16" s="21" t="s">
        <v>202</v>
      </c>
      <c r="G16" s="21" t="s">
        <v>203</v>
      </c>
      <c r="H16" s="23">
        <v>648000</v>
      </c>
      <c r="I16" s="23">
        <v>648000</v>
      </c>
      <c r="J16" s="23"/>
      <c r="K16" s="23"/>
      <c r="L16" s="23">
        <v>648000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5"/>
      <c r="B17" s="21" t="s">
        <v>206</v>
      </c>
      <c r="C17" s="21" t="s">
        <v>207</v>
      </c>
      <c r="D17" s="21" t="s">
        <v>91</v>
      </c>
      <c r="E17" s="21" t="s">
        <v>92</v>
      </c>
      <c r="F17" s="21" t="s">
        <v>208</v>
      </c>
      <c r="G17" s="21" t="s">
        <v>209</v>
      </c>
      <c r="H17" s="23">
        <v>516036.64</v>
      </c>
      <c r="I17" s="23">
        <v>516036.64</v>
      </c>
      <c r="J17" s="23"/>
      <c r="K17" s="23"/>
      <c r="L17" s="23">
        <v>516036.64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5"/>
      <c r="B18" s="21" t="s">
        <v>206</v>
      </c>
      <c r="C18" s="21" t="s">
        <v>207</v>
      </c>
      <c r="D18" s="21" t="s">
        <v>210</v>
      </c>
      <c r="E18" s="21" t="s">
        <v>211</v>
      </c>
      <c r="F18" s="21" t="s">
        <v>212</v>
      </c>
      <c r="G18" s="21" t="s">
        <v>213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5"/>
      <c r="B19" s="21" t="s">
        <v>206</v>
      </c>
      <c r="C19" s="21" t="s">
        <v>207</v>
      </c>
      <c r="D19" s="21" t="s">
        <v>210</v>
      </c>
      <c r="E19" s="21" t="s">
        <v>211</v>
      </c>
      <c r="F19" s="21" t="s">
        <v>212</v>
      </c>
      <c r="G19" s="21" t="s">
        <v>213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5"/>
      <c r="B20" s="21" t="s">
        <v>206</v>
      </c>
      <c r="C20" s="21" t="s">
        <v>207</v>
      </c>
      <c r="D20" s="21" t="s">
        <v>97</v>
      </c>
      <c r="E20" s="21" t="s">
        <v>98</v>
      </c>
      <c r="F20" s="21" t="s">
        <v>212</v>
      </c>
      <c r="G20" s="21" t="s">
        <v>213</v>
      </c>
      <c r="H20" s="23">
        <v>35477.52</v>
      </c>
      <c r="I20" s="23">
        <v>35477.52</v>
      </c>
      <c r="J20" s="23"/>
      <c r="K20" s="23"/>
      <c r="L20" s="23">
        <v>35477.52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5"/>
      <c r="B21" s="21" t="s">
        <v>206</v>
      </c>
      <c r="C21" s="21" t="s">
        <v>207</v>
      </c>
      <c r="D21" s="21" t="s">
        <v>97</v>
      </c>
      <c r="E21" s="21" t="s">
        <v>98</v>
      </c>
      <c r="F21" s="21" t="s">
        <v>212</v>
      </c>
      <c r="G21" s="21" t="s">
        <v>213</v>
      </c>
      <c r="H21" s="23">
        <v>193513.74</v>
      </c>
      <c r="I21" s="23">
        <v>193513.74</v>
      </c>
      <c r="J21" s="23"/>
      <c r="K21" s="23"/>
      <c r="L21" s="23">
        <v>193513.74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5"/>
      <c r="B22" s="21" t="s">
        <v>206</v>
      </c>
      <c r="C22" s="21" t="s">
        <v>207</v>
      </c>
      <c r="D22" s="21" t="s">
        <v>99</v>
      </c>
      <c r="E22" s="21" t="s">
        <v>100</v>
      </c>
      <c r="F22" s="21" t="s">
        <v>214</v>
      </c>
      <c r="G22" s="21" t="s">
        <v>215</v>
      </c>
      <c r="H22" s="23">
        <v>8436</v>
      </c>
      <c r="I22" s="23">
        <v>8436</v>
      </c>
      <c r="J22" s="23"/>
      <c r="K22" s="23"/>
      <c r="L22" s="23">
        <v>8436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5"/>
      <c r="B23" s="21" t="s">
        <v>206</v>
      </c>
      <c r="C23" s="21" t="s">
        <v>207</v>
      </c>
      <c r="D23" s="21" t="s">
        <v>99</v>
      </c>
      <c r="E23" s="21" t="s">
        <v>100</v>
      </c>
      <c r="F23" s="21" t="s">
        <v>214</v>
      </c>
      <c r="G23" s="21" t="s">
        <v>215</v>
      </c>
      <c r="H23" s="23">
        <v>6450.46</v>
      </c>
      <c r="I23" s="23">
        <v>6450.46</v>
      </c>
      <c r="J23" s="23"/>
      <c r="K23" s="23"/>
      <c r="L23" s="23">
        <v>6450.46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5"/>
      <c r="B24" s="21" t="s">
        <v>206</v>
      </c>
      <c r="C24" s="21" t="s">
        <v>207</v>
      </c>
      <c r="D24" s="21" t="s">
        <v>105</v>
      </c>
      <c r="E24" s="21" t="s">
        <v>106</v>
      </c>
      <c r="F24" s="21" t="s">
        <v>214</v>
      </c>
      <c r="G24" s="21" t="s">
        <v>215</v>
      </c>
      <c r="H24" s="23">
        <v>22576.6</v>
      </c>
      <c r="I24" s="23">
        <v>22576.6</v>
      </c>
      <c r="J24" s="23"/>
      <c r="K24" s="23"/>
      <c r="L24" s="23">
        <v>22576.6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5"/>
      <c r="B25" s="21" t="s">
        <v>216</v>
      </c>
      <c r="C25" s="21" t="s">
        <v>116</v>
      </c>
      <c r="D25" s="21" t="s">
        <v>115</v>
      </c>
      <c r="E25" s="21" t="s">
        <v>116</v>
      </c>
      <c r="F25" s="21" t="s">
        <v>217</v>
      </c>
      <c r="G25" s="21" t="s">
        <v>116</v>
      </c>
      <c r="H25" s="23">
        <v>387027.48</v>
      </c>
      <c r="I25" s="23">
        <v>387027.48</v>
      </c>
      <c r="J25" s="23"/>
      <c r="K25" s="23"/>
      <c r="L25" s="23">
        <v>387027.48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5"/>
      <c r="B26" s="21" t="s">
        <v>218</v>
      </c>
      <c r="C26" s="21" t="s">
        <v>219</v>
      </c>
      <c r="D26" s="21" t="s">
        <v>105</v>
      </c>
      <c r="E26" s="21" t="s">
        <v>106</v>
      </c>
      <c r="F26" s="21" t="s">
        <v>220</v>
      </c>
      <c r="G26" s="21" t="s">
        <v>221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5"/>
      <c r="B27" s="21" t="s">
        <v>218</v>
      </c>
      <c r="C27" s="21" t="s">
        <v>219</v>
      </c>
      <c r="D27" s="21" t="s">
        <v>105</v>
      </c>
      <c r="E27" s="21" t="s">
        <v>106</v>
      </c>
      <c r="F27" s="21" t="s">
        <v>220</v>
      </c>
      <c r="G27" s="21" t="s">
        <v>221</v>
      </c>
      <c r="H27" s="23">
        <v>30000</v>
      </c>
      <c r="I27" s="23">
        <v>30000</v>
      </c>
      <c r="J27" s="23"/>
      <c r="K27" s="23"/>
      <c r="L27" s="23">
        <v>30000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5"/>
      <c r="B28" s="21" t="s">
        <v>218</v>
      </c>
      <c r="C28" s="21" t="s">
        <v>219</v>
      </c>
      <c r="D28" s="21" t="s">
        <v>105</v>
      </c>
      <c r="E28" s="21" t="s">
        <v>106</v>
      </c>
      <c r="F28" s="21" t="s">
        <v>222</v>
      </c>
      <c r="G28" s="21" t="s">
        <v>223</v>
      </c>
      <c r="H28" s="23">
        <v>5000</v>
      </c>
      <c r="I28" s="23">
        <v>5000</v>
      </c>
      <c r="J28" s="23"/>
      <c r="K28" s="23"/>
      <c r="L28" s="23">
        <v>5000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5"/>
      <c r="B29" s="21" t="s">
        <v>218</v>
      </c>
      <c r="C29" s="21" t="s">
        <v>219</v>
      </c>
      <c r="D29" s="21" t="s">
        <v>105</v>
      </c>
      <c r="E29" s="21" t="s">
        <v>106</v>
      </c>
      <c r="F29" s="21" t="s">
        <v>224</v>
      </c>
      <c r="G29" s="21" t="s">
        <v>225</v>
      </c>
      <c r="H29" s="23">
        <v>40000</v>
      </c>
      <c r="I29" s="23">
        <v>40000</v>
      </c>
      <c r="J29" s="23"/>
      <c r="K29" s="23"/>
      <c r="L29" s="23">
        <v>40000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5"/>
      <c r="B30" s="21" t="s">
        <v>218</v>
      </c>
      <c r="C30" s="21" t="s">
        <v>219</v>
      </c>
      <c r="D30" s="21" t="s">
        <v>105</v>
      </c>
      <c r="E30" s="21" t="s">
        <v>106</v>
      </c>
      <c r="F30" s="21" t="s">
        <v>226</v>
      </c>
      <c r="G30" s="21" t="s">
        <v>227</v>
      </c>
      <c r="H30" s="23">
        <v>7000</v>
      </c>
      <c r="I30" s="23">
        <v>7000</v>
      </c>
      <c r="J30" s="23"/>
      <c r="K30" s="23"/>
      <c r="L30" s="23">
        <v>7000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5"/>
      <c r="B31" s="21" t="s">
        <v>228</v>
      </c>
      <c r="C31" s="21" t="s">
        <v>229</v>
      </c>
      <c r="D31" s="21" t="s">
        <v>105</v>
      </c>
      <c r="E31" s="21" t="s">
        <v>106</v>
      </c>
      <c r="F31" s="21" t="s">
        <v>230</v>
      </c>
      <c r="G31" s="21" t="s">
        <v>171</v>
      </c>
      <c r="H31" s="23">
        <v>8000</v>
      </c>
      <c r="I31" s="23">
        <v>8000</v>
      </c>
      <c r="J31" s="23"/>
      <c r="K31" s="23"/>
      <c r="L31" s="23">
        <v>8000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5"/>
      <c r="B32" s="21" t="s">
        <v>231</v>
      </c>
      <c r="C32" s="21" t="s">
        <v>232</v>
      </c>
      <c r="D32" s="21" t="s">
        <v>105</v>
      </c>
      <c r="E32" s="21" t="s">
        <v>106</v>
      </c>
      <c r="F32" s="21" t="s">
        <v>233</v>
      </c>
      <c r="G32" s="21" t="s">
        <v>232</v>
      </c>
      <c r="H32" s="23">
        <v>27029.04</v>
      </c>
      <c r="I32" s="23">
        <v>27029.04</v>
      </c>
      <c r="J32" s="23"/>
      <c r="K32" s="23"/>
      <c r="L32" s="23">
        <v>27029.04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5"/>
      <c r="B33" s="21" t="s">
        <v>234</v>
      </c>
      <c r="C33" s="21" t="s">
        <v>235</v>
      </c>
      <c r="D33" s="21" t="s">
        <v>105</v>
      </c>
      <c r="E33" s="21" t="s">
        <v>106</v>
      </c>
      <c r="F33" s="21" t="s">
        <v>236</v>
      </c>
      <c r="G33" s="21" t="s">
        <v>235</v>
      </c>
      <c r="H33" s="23">
        <v>30000</v>
      </c>
      <c r="I33" s="23">
        <v>30000</v>
      </c>
      <c r="J33" s="23"/>
      <c r="K33" s="23"/>
      <c r="L33" s="23">
        <v>30000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5"/>
      <c r="B34" s="21" t="s">
        <v>237</v>
      </c>
      <c r="C34" s="21" t="s">
        <v>238</v>
      </c>
      <c r="D34" s="21" t="s">
        <v>89</v>
      </c>
      <c r="E34" s="21" t="s">
        <v>90</v>
      </c>
      <c r="F34" s="21" t="s">
        <v>239</v>
      </c>
      <c r="G34" s="21" t="s">
        <v>240</v>
      </c>
      <c r="H34" s="23">
        <v>21120</v>
      </c>
      <c r="I34" s="23">
        <v>21120</v>
      </c>
      <c r="J34" s="23"/>
      <c r="K34" s="23"/>
      <c r="L34" s="23">
        <v>21120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35" t="s">
        <v>117</v>
      </c>
      <c r="B35" s="134"/>
      <c r="C35" s="134"/>
      <c r="D35" s="134"/>
      <c r="E35" s="134"/>
      <c r="F35" s="134"/>
      <c r="G35" s="135"/>
      <c r="H35" s="23">
        <v>5194275.48</v>
      </c>
      <c r="I35" s="23">
        <v>5194275.48</v>
      </c>
      <c r="J35" s="23"/>
      <c r="K35" s="23"/>
      <c r="L35" s="23">
        <v>5194275.48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</sheetData>
  <mergeCells count="30">
    <mergeCell ref="A2:W2"/>
    <mergeCell ref="A3:G3"/>
    <mergeCell ref="H4:W4"/>
    <mergeCell ref="I5:M5"/>
    <mergeCell ref="N5:P5"/>
    <mergeCell ref="R5:W5"/>
    <mergeCell ref="A35:G35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9"/>
  <sheetViews>
    <sheetView showZeros="0" zoomScale="85" zoomScaleNormal="85" workbookViewId="0">
      <selection activeCell="A1" sqref="A1"/>
    </sheetView>
  </sheetViews>
  <sheetFormatPr defaultColWidth="9.13888888888889" defaultRowHeight="14.25" customHeight="1"/>
  <cols>
    <col min="1" max="1" width="12.4259259259259" customWidth="1"/>
    <col min="2" max="2" width="30.4444444444444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21" width="19.1388888888889" customWidth="1"/>
    <col min="22" max="23" width="19.2777777777778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40" t="s">
        <v>241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"单位名称："&amp;"沧源佤族自治县水库管理局"</f>
        <v>单位名称：沧源佤族自治县水库管理局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40" t="s">
        <v>166</v>
      </c>
    </row>
    <row r="4" ht="18.75" customHeight="1" spans="1:23">
      <c r="A4" s="10" t="s">
        <v>242</v>
      </c>
      <c r="B4" s="11" t="s">
        <v>180</v>
      </c>
      <c r="C4" s="10" t="s">
        <v>181</v>
      </c>
      <c r="D4" s="10" t="s">
        <v>243</v>
      </c>
      <c r="E4" s="11" t="s">
        <v>182</v>
      </c>
      <c r="F4" s="11" t="s">
        <v>183</v>
      </c>
      <c r="G4" s="11" t="s">
        <v>244</v>
      </c>
      <c r="H4" s="11" t="s">
        <v>245</v>
      </c>
      <c r="I4" s="31" t="s">
        <v>56</v>
      </c>
      <c r="J4" s="12" t="s">
        <v>246</v>
      </c>
      <c r="K4" s="13"/>
      <c r="L4" s="13"/>
      <c r="M4" s="14"/>
      <c r="N4" s="12" t="s">
        <v>188</v>
      </c>
      <c r="O4" s="13"/>
      <c r="P4" s="14"/>
      <c r="Q4" s="11" t="s">
        <v>62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2" t="s">
        <v>59</v>
      </c>
      <c r="K5" s="123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194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4" t="s">
        <v>58</v>
      </c>
      <c r="K6" s="96"/>
      <c r="L6" s="32"/>
      <c r="M6" s="32"/>
      <c r="N6" s="32"/>
      <c r="O6" s="32"/>
      <c r="P6" s="32"/>
      <c r="Q6" s="32"/>
      <c r="R6" s="32"/>
      <c r="S6" s="125"/>
      <c r="T6" s="125"/>
      <c r="U6" s="125"/>
      <c r="V6" s="125"/>
      <c r="W6" s="125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7" t="s">
        <v>58</v>
      </c>
      <c r="K7" s="47" t="s">
        <v>247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20">
        <v>1</v>
      </c>
      <c r="B8" s="120">
        <v>2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  <c r="T8" s="120">
        <v>20</v>
      </c>
      <c r="U8" s="120">
        <v>21</v>
      </c>
      <c r="V8" s="120">
        <v>22</v>
      </c>
      <c r="W8" s="120">
        <v>23</v>
      </c>
    </row>
    <row r="9" ht="18.75" customHeight="1" spans="1:23">
      <c r="A9" s="21"/>
      <c r="B9" s="21"/>
      <c r="C9" s="21" t="s">
        <v>248</v>
      </c>
      <c r="D9" s="21"/>
      <c r="E9" s="21"/>
      <c r="F9" s="21"/>
      <c r="G9" s="21"/>
      <c r="H9" s="21"/>
      <c r="I9" s="23">
        <v>4407100</v>
      </c>
      <c r="J9" s="23">
        <v>4407100</v>
      </c>
      <c r="K9" s="23">
        <v>4407100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1" t="s">
        <v>249</v>
      </c>
      <c r="B10" s="121" t="s">
        <v>250</v>
      </c>
      <c r="C10" s="21" t="s">
        <v>248</v>
      </c>
      <c r="D10" s="121" t="s">
        <v>71</v>
      </c>
      <c r="E10" s="121" t="s">
        <v>107</v>
      </c>
      <c r="F10" s="121" t="s">
        <v>108</v>
      </c>
      <c r="G10" s="121" t="s">
        <v>220</v>
      </c>
      <c r="H10" s="121" t="s">
        <v>221</v>
      </c>
      <c r="I10" s="23">
        <v>30000</v>
      </c>
      <c r="J10" s="23">
        <v>30000</v>
      </c>
      <c r="K10" s="23">
        <v>30000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1" t="s">
        <v>249</v>
      </c>
      <c r="B11" s="121" t="s">
        <v>250</v>
      </c>
      <c r="C11" s="21" t="s">
        <v>248</v>
      </c>
      <c r="D11" s="121" t="s">
        <v>71</v>
      </c>
      <c r="E11" s="121" t="s">
        <v>107</v>
      </c>
      <c r="F11" s="121" t="s">
        <v>108</v>
      </c>
      <c r="G11" s="121" t="s">
        <v>224</v>
      </c>
      <c r="H11" s="121" t="s">
        <v>225</v>
      </c>
      <c r="I11" s="23">
        <v>65000</v>
      </c>
      <c r="J11" s="23">
        <v>65000</v>
      </c>
      <c r="K11" s="23">
        <v>65000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1" t="s">
        <v>249</v>
      </c>
      <c r="B12" s="121" t="s">
        <v>250</v>
      </c>
      <c r="C12" s="21" t="s">
        <v>248</v>
      </c>
      <c r="D12" s="121" t="s">
        <v>71</v>
      </c>
      <c r="E12" s="121" t="s">
        <v>107</v>
      </c>
      <c r="F12" s="121" t="s">
        <v>108</v>
      </c>
      <c r="G12" s="121" t="s">
        <v>230</v>
      </c>
      <c r="H12" s="121" t="s">
        <v>171</v>
      </c>
      <c r="I12" s="23">
        <v>7000</v>
      </c>
      <c r="J12" s="23">
        <v>7000</v>
      </c>
      <c r="K12" s="23">
        <v>7000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1" t="s">
        <v>249</v>
      </c>
      <c r="B13" s="121" t="s">
        <v>250</v>
      </c>
      <c r="C13" s="21" t="s">
        <v>248</v>
      </c>
      <c r="D13" s="121" t="s">
        <v>71</v>
      </c>
      <c r="E13" s="121" t="s">
        <v>107</v>
      </c>
      <c r="F13" s="121" t="s">
        <v>108</v>
      </c>
      <c r="G13" s="121" t="s">
        <v>236</v>
      </c>
      <c r="H13" s="121" t="s">
        <v>235</v>
      </c>
      <c r="I13" s="23">
        <v>60000</v>
      </c>
      <c r="J13" s="23">
        <v>60000</v>
      </c>
      <c r="K13" s="23">
        <v>60000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1" t="s">
        <v>249</v>
      </c>
      <c r="B14" s="121" t="s">
        <v>250</v>
      </c>
      <c r="C14" s="21" t="s">
        <v>248</v>
      </c>
      <c r="D14" s="121" t="s">
        <v>71</v>
      </c>
      <c r="E14" s="121" t="s">
        <v>107</v>
      </c>
      <c r="F14" s="121" t="s">
        <v>108</v>
      </c>
      <c r="G14" s="121" t="s">
        <v>251</v>
      </c>
      <c r="H14" s="121" t="s">
        <v>252</v>
      </c>
      <c r="I14" s="23">
        <v>4245100</v>
      </c>
      <c r="J14" s="23">
        <v>4245100</v>
      </c>
      <c r="K14" s="23">
        <v>4245100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5"/>
      <c r="B15" s="25"/>
      <c r="C15" s="21" t="s">
        <v>253</v>
      </c>
      <c r="D15" s="25"/>
      <c r="E15" s="25"/>
      <c r="F15" s="25"/>
      <c r="G15" s="25"/>
      <c r="H15" s="25"/>
      <c r="I15" s="23">
        <v>100000</v>
      </c>
      <c r="J15" s="23">
        <v>100000</v>
      </c>
      <c r="K15" s="23">
        <v>100000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1" t="s">
        <v>249</v>
      </c>
      <c r="B16" s="121" t="s">
        <v>254</v>
      </c>
      <c r="C16" s="21" t="s">
        <v>253</v>
      </c>
      <c r="D16" s="121" t="s">
        <v>71</v>
      </c>
      <c r="E16" s="121" t="s">
        <v>109</v>
      </c>
      <c r="F16" s="121" t="s">
        <v>110</v>
      </c>
      <c r="G16" s="121" t="s">
        <v>220</v>
      </c>
      <c r="H16" s="121" t="s">
        <v>221</v>
      </c>
      <c r="I16" s="23">
        <v>2000</v>
      </c>
      <c r="J16" s="23">
        <v>2000</v>
      </c>
      <c r="K16" s="23">
        <v>2000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1" t="s">
        <v>249</v>
      </c>
      <c r="B17" s="121" t="s">
        <v>254</v>
      </c>
      <c r="C17" s="21" t="s">
        <v>253</v>
      </c>
      <c r="D17" s="121" t="s">
        <v>71</v>
      </c>
      <c r="E17" s="121" t="s">
        <v>109</v>
      </c>
      <c r="F17" s="121" t="s">
        <v>110</v>
      </c>
      <c r="G17" s="121" t="s">
        <v>224</v>
      </c>
      <c r="H17" s="121" t="s">
        <v>225</v>
      </c>
      <c r="I17" s="23">
        <v>8000</v>
      </c>
      <c r="J17" s="23">
        <v>8000</v>
      </c>
      <c r="K17" s="23">
        <v>8000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1" t="s">
        <v>249</v>
      </c>
      <c r="B18" s="121" t="s">
        <v>254</v>
      </c>
      <c r="C18" s="21" t="s">
        <v>253</v>
      </c>
      <c r="D18" s="121" t="s">
        <v>71</v>
      </c>
      <c r="E18" s="121" t="s">
        <v>109</v>
      </c>
      <c r="F18" s="121" t="s">
        <v>110</v>
      </c>
      <c r="G18" s="121" t="s">
        <v>230</v>
      </c>
      <c r="H18" s="121" t="s">
        <v>171</v>
      </c>
      <c r="I18" s="23">
        <v>2000</v>
      </c>
      <c r="J18" s="23">
        <v>2000</v>
      </c>
      <c r="K18" s="23">
        <v>2000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1" t="s">
        <v>249</v>
      </c>
      <c r="B19" s="121" t="s">
        <v>254</v>
      </c>
      <c r="C19" s="21" t="s">
        <v>253</v>
      </c>
      <c r="D19" s="121" t="s">
        <v>71</v>
      </c>
      <c r="E19" s="121" t="s">
        <v>109</v>
      </c>
      <c r="F19" s="121" t="s">
        <v>110</v>
      </c>
      <c r="G19" s="121" t="s">
        <v>236</v>
      </c>
      <c r="H19" s="121" t="s">
        <v>235</v>
      </c>
      <c r="I19" s="23">
        <v>8000</v>
      </c>
      <c r="J19" s="23">
        <v>8000</v>
      </c>
      <c r="K19" s="23">
        <v>8000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1" t="s">
        <v>249</v>
      </c>
      <c r="B20" s="121" t="s">
        <v>254</v>
      </c>
      <c r="C20" s="21" t="s">
        <v>253</v>
      </c>
      <c r="D20" s="121" t="s">
        <v>71</v>
      </c>
      <c r="E20" s="121" t="s">
        <v>109</v>
      </c>
      <c r="F20" s="121" t="s">
        <v>110</v>
      </c>
      <c r="G20" s="121" t="s">
        <v>251</v>
      </c>
      <c r="H20" s="121" t="s">
        <v>252</v>
      </c>
      <c r="I20" s="23">
        <v>80000</v>
      </c>
      <c r="J20" s="23">
        <v>80000</v>
      </c>
      <c r="K20" s="23">
        <v>80000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5"/>
      <c r="B21" s="25"/>
      <c r="C21" s="21" t="s">
        <v>255</v>
      </c>
      <c r="D21" s="25"/>
      <c r="E21" s="25"/>
      <c r="F21" s="25"/>
      <c r="G21" s="25"/>
      <c r="H21" s="25"/>
      <c r="I21" s="23">
        <v>2723300</v>
      </c>
      <c r="J21" s="23"/>
      <c r="K21" s="23"/>
      <c r="L21" s="23"/>
      <c r="M21" s="23"/>
      <c r="N21" s="23"/>
      <c r="O21" s="23"/>
      <c r="P21" s="23"/>
      <c r="Q21" s="23"/>
      <c r="R21" s="23">
        <v>2723300</v>
      </c>
      <c r="S21" s="23"/>
      <c r="T21" s="23"/>
      <c r="U21" s="23"/>
      <c r="V21" s="23"/>
      <c r="W21" s="23">
        <v>2723300</v>
      </c>
    </row>
    <row r="22" ht="18.75" customHeight="1" spans="1:23">
      <c r="A22" s="121" t="s">
        <v>249</v>
      </c>
      <c r="B22" s="121" t="s">
        <v>256</v>
      </c>
      <c r="C22" s="21" t="s">
        <v>255</v>
      </c>
      <c r="D22" s="121" t="s">
        <v>71</v>
      </c>
      <c r="E22" s="121" t="s">
        <v>107</v>
      </c>
      <c r="F22" s="121" t="s">
        <v>108</v>
      </c>
      <c r="G22" s="121" t="s">
        <v>220</v>
      </c>
      <c r="H22" s="121" t="s">
        <v>221</v>
      </c>
      <c r="I22" s="23">
        <v>90000</v>
      </c>
      <c r="J22" s="23"/>
      <c r="K22" s="23"/>
      <c r="L22" s="23"/>
      <c r="M22" s="23"/>
      <c r="N22" s="23"/>
      <c r="O22" s="23"/>
      <c r="P22" s="23"/>
      <c r="Q22" s="23"/>
      <c r="R22" s="23">
        <v>90000</v>
      </c>
      <c r="S22" s="23"/>
      <c r="T22" s="23"/>
      <c r="U22" s="23"/>
      <c r="V22" s="23"/>
      <c r="W22" s="23">
        <v>90000</v>
      </c>
    </row>
    <row r="23" ht="18.75" customHeight="1" spans="1:23">
      <c r="A23" s="121" t="s">
        <v>249</v>
      </c>
      <c r="B23" s="121" t="s">
        <v>256</v>
      </c>
      <c r="C23" s="21" t="s">
        <v>255</v>
      </c>
      <c r="D23" s="121" t="s">
        <v>71</v>
      </c>
      <c r="E23" s="121" t="s">
        <v>107</v>
      </c>
      <c r="F23" s="121" t="s">
        <v>108</v>
      </c>
      <c r="G23" s="121" t="s">
        <v>257</v>
      </c>
      <c r="H23" s="121" t="s">
        <v>258</v>
      </c>
      <c r="I23" s="23">
        <v>20000</v>
      </c>
      <c r="J23" s="23"/>
      <c r="K23" s="23"/>
      <c r="L23" s="23"/>
      <c r="M23" s="23"/>
      <c r="N23" s="23"/>
      <c r="O23" s="23"/>
      <c r="P23" s="23"/>
      <c r="Q23" s="23"/>
      <c r="R23" s="23">
        <v>20000</v>
      </c>
      <c r="S23" s="23"/>
      <c r="T23" s="23"/>
      <c r="U23" s="23"/>
      <c r="V23" s="23"/>
      <c r="W23" s="23">
        <v>20000</v>
      </c>
    </row>
    <row r="24" ht="18.75" customHeight="1" spans="1:23">
      <c r="A24" s="121" t="s">
        <v>249</v>
      </c>
      <c r="B24" s="121" t="s">
        <v>256</v>
      </c>
      <c r="C24" s="21" t="s">
        <v>255</v>
      </c>
      <c r="D24" s="121" t="s">
        <v>71</v>
      </c>
      <c r="E24" s="121" t="s">
        <v>107</v>
      </c>
      <c r="F24" s="121" t="s">
        <v>108</v>
      </c>
      <c r="G24" s="121" t="s">
        <v>224</v>
      </c>
      <c r="H24" s="121" t="s">
        <v>225</v>
      </c>
      <c r="I24" s="23">
        <v>100000</v>
      </c>
      <c r="J24" s="23"/>
      <c r="K24" s="23"/>
      <c r="L24" s="23"/>
      <c r="M24" s="23"/>
      <c r="N24" s="23"/>
      <c r="O24" s="23"/>
      <c r="P24" s="23"/>
      <c r="Q24" s="23"/>
      <c r="R24" s="23">
        <v>100000</v>
      </c>
      <c r="S24" s="23"/>
      <c r="T24" s="23"/>
      <c r="U24" s="23"/>
      <c r="V24" s="23"/>
      <c r="W24" s="23">
        <v>100000</v>
      </c>
    </row>
    <row r="25" ht="18.75" customHeight="1" spans="1:23">
      <c r="A25" s="121" t="s">
        <v>249</v>
      </c>
      <c r="B25" s="121" t="s">
        <v>256</v>
      </c>
      <c r="C25" s="21" t="s">
        <v>255</v>
      </c>
      <c r="D25" s="121" t="s">
        <v>71</v>
      </c>
      <c r="E25" s="121" t="s">
        <v>107</v>
      </c>
      <c r="F25" s="121" t="s">
        <v>108</v>
      </c>
      <c r="G25" s="121" t="s">
        <v>226</v>
      </c>
      <c r="H25" s="121" t="s">
        <v>227</v>
      </c>
      <c r="I25" s="23">
        <v>25000</v>
      </c>
      <c r="J25" s="23"/>
      <c r="K25" s="23"/>
      <c r="L25" s="23"/>
      <c r="M25" s="23"/>
      <c r="N25" s="23"/>
      <c r="O25" s="23"/>
      <c r="P25" s="23"/>
      <c r="Q25" s="23"/>
      <c r="R25" s="23">
        <v>25000</v>
      </c>
      <c r="S25" s="23"/>
      <c r="T25" s="23"/>
      <c r="U25" s="23"/>
      <c r="V25" s="23"/>
      <c r="W25" s="23">
        <v>25000</v>
      </c>
    </row>
    <row r="26" ht="18.75" customHeight="1" spans="1:23">
      <c r="A26" s="121" t="s">
        <v>249</v>
      </c>
      <c r="B26" s="121" t="s">
        <v>256</v>
      </c>
      <c r="C26" s="21" t="s">
        <v>255</v>
      </c>
      <c r="D26" s="121" t="s">
        <v>71</v>
      </c>
      <c r="E26" s="121" t="s">
        <v>107</v>
      </c>
      <c r="F26" s="121" t="s">
        <v>108</v>
      </c>
      <c r="G26" s="121" t="s">
        <v>230</v>
      </c>
      <c r="H26" s="121" t="s">
        <v>171</v>
      </c>
      <c r="I26" s="23">
        <v>30000</v>
      </c>
      <c r="J26" s="23"/>
      <c r="K26" s="23"/>
      <c r="L26" s="23"/>
      <c r="M26" s="23"/>
      <c r="N26" s="23"/>
      <c r="O26" s="23"/>
      <c r="P26" s="23"/>
      <c r="Q26" s="23"/>
      <c r="R26" s="23">
        <v>30000</v>
      </c>
      <c r="S26" s="23"/>
      <c r="T26" s="23"/>
      <c r="U26" s="23"/>
      <c r="V26" s="23"/>
      <c r="W26" s="23">
        <v>30000</v>
      </c>
    </row>
    <row r="27" ht="18.75" customHeight="1" spans="1:23">
      <c r="A27" s="121" t="s">
        <v>249</v>
      </c>
      <c r="B27" s="121" t="s">
        <v>256</v>
      </c>
      <c r="C27" s="21" t="s">
        <v>255</v>
      </c>
      <c r="D27" s="121" t="s">
        <v>71</v>
      </c>
      <c r="E27" s="121" t="s">
        <v>107</v>
      </c>
      <c r="F27" s="121" t="s">
        <v>108</v>
      </c>
      <c r="G27" s="121" t="s">
        <v>236</v>
      </c>
      <c r="H27" s="121" t="s">
        <v>235</v>
      </c>
      <c r="I27" s="23">
        <v>230000</v>
      </c>
      <c r="J27" s="23"/>
      <c r="K27" s="23"/>
      <c r="L27" s="23"/>
      <c r="M27" s="23"/>
      <c r="N27" s="23"/>
      <c r="O27" s="23"/>
      <c r="P27" s="23"/>
      <c r="Q27" s="23"/>
      <c r="R27" s="23">
        <v>230000</v>
      </c>
      <c r="S27" s="23"/>
      <c r="T27" s="23"/>
      <c r="U27" s="23"/>
      <c r="V27" s="23"/>
      <c r="W27" s="23">
        <v>230000</v>
      </c>
    </row>
    <row r="28" ht="18.75" customHeight="1" spans="1:23">
      <c r="A28" s="121" t="s">
        <v>249</v>
      </c>
      <c r="B28" s="121" t="s">
        <v>256</v>
      </c>
      <c r="C28" s="21" t="s">
        <v>255</v>
      </c>
      <c r="D28" s="121" t="s">
        <v>71</v>
      </c>
      <c r="E28" s="121" t="s">
        <v>107</v>
      </c>
      <c r="F28" s="121" t="s">
        <v>108</v>
      </c>
      <c r="G28" s="121" t="s">
        <v>251</v>
      </c>
      <c r="H28" s="121" t="s">
        <v>252</v>
      </c>
      <c r="I28" s="23">
        <v>2228300</v>
      </c>
      <c r="J28" s="23"/>
      <c r="K28" s="23"/>
      <c r="L28" s="23"/>
      <c r="M28" s="23"/>
      <c r="N28" s="23"/>
      <c r="O28" s="23"/>
      <c r="P28" s="23"/>
      <c r="Q28" s="23"/>
      <c r="R28" s="23">
        <v>2228300</v>
      </c>
      <c r="S28" s="23"/>
      <c r="T28" s="23"/>
      <c r="U28" s="23"/>
      <c r="V28" s="23"/>
      <c r="W28" s="23">
        <v>2228300</v>
      </c>
    </row>
    <row r="29" ht="18.75" customHeight="1" spans="1:23">
      <c r="A29" s="35" t="s">
        <v>117</v>
      </c>
      <c r="B29" s="36"/>
      <c r="C29" s="36"/>
      <c r="D29" s="36"/>
      <c r="E29" s="36"/>
      <c r="F29" s="36"/>
      <c r="G29" s="36"/>
      <c r="H29" s="37"/>
      <c r="I29" s="23">
        <v>7230400</v>
      </c>
      <c r="J29" s="23">
        <v>4507100</v>
      </c>
      <c r="K29" s="23">
        <v>4507100</v>
      </c>
      <c r="L29" s="23"/>
      <c r="M29" s="23"/>
      <c r="N29" s="23"/>
      <c r="O29" s="23"/>
      <c r="P29" s="23"/>
      <c r="Q29" s="23"/>
      <c r="R29" s="23">
        <v>2723300</v>
      </c>
      <c r="S29" s="23"/>
      <c r="T29" s="23"/>
      <c r="U29" s="23"/>
      <c r="V29" s="23"/>
      <c r="W29" s="23">
        <v>2723300</v>
      </c>
    </row>
  </sheetData>
  <mergeCells count="28">
    <mergeCell ref="A2:W2"/>
    <mergeCell ref="A3:H3"/>
    <mergeCell ref="J4:M4"/>
    <mergeCell ref="N4:P4"/>
    <mergeCell ref="R4:W4"/>
    <mergeCell ref="A29:H2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5"/>
  <sheetViews>
    <sheetView showZeros="0" zoomScale="70" zoomScaleNormal="70" workbookViewId="0">
      <selection activeCell="A1" sqref="A1"/>
    </sheetView>
  </sheetViews>
  <sheetFormatPr defaultColWidth="9.13888888888889" defaultRowHeight="12" customHeight="1"/>
  <cols>
    <col min="1" max="1" width="34.2777777777778" customWidth="1"/>
    <col min="2" max="2" width="48" customWidth="1"/>
    <col min="3" max="5" width="18.2777777777778" customWidth="1"/>
    <col min="6" max="6" width="12" customWidth="1"/>
    <col min="7" max="7" width="17" customWidth="1"/>
    <col min="8" max="9" width="12" customWidth="1"/>
    <col min="10" max="10" width="27.5740740740741" customWidth="1"/>
  </cols>
  <sheetData>
    <row r="1" ht="15" customHeight="1" spans="10:10">
      <c r="J1" s="88" t="s">
        <v>259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"单位名称："&amp;"沧源佤族自治县水库管理局"</f>
        <v>单位名称：沧源佤族自治县水库管理局</v>
      </c>
      <c r="B3" s="3"/>
      <c r="C3" s="3"/>
      <c r="D3" s="3"/>
      <c r="E3" s="3"/>
      <c r="F3" s="53"/>
      <c r="G3" s="3"/>
      <c r="H3" s="53"/>
    </row>
    <row r="4" ht="18.75" customHeight="1" spans="1:10">
      <c r="A4" s="47" t="s">
        <v>260</v>
      </c>
      <c r="B4" s="47" t="s">
        <v>261</v>
      </c>
      <c r="C4" s="47" t="s">
        <v>262</v>
      </c>
      <c r="D4" s="47" t="s">
        <v>263</v>
      </c>
      <c r="E4" s="47" t="s">
        <v>264</v>
      </c>
      <c r="F4" s="54" t="s">
        <v>265</v>
      </c>
      <c r="G4" s="47" t="s">
        <v>266</v>
      </c>
      <c r="H4" s="54" t="s">
        <v>267</v>
      </c>
      <c r="I4" s="54" t="s">
        <v>268</v>
      </c>
      <c r="J4" s="47" t="s">
        <v>269</v>
      </c>
    </row>
    <row r="5" ht="18.75" customHeight="1" spans="1:10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</row>
    <row r="6" ht="18.75" customHeight="1" spans="1:10">
      <c r="A6" s="34" t="s">
        <v>71</v>
      </c>
      <c r="B6" s="48"/>
      <c r="C6" s="48"/>
      <c r="D6" s="48"/>
      <c r="E6" s="55"/>
      <c r="F6" s="56"/>
      <c r="G6" s="55"/>
      <c r="H6" s="56"/>
      <c r="I6" s="56"/>
      <c r="J6" s="55"/>
    </row>
    <row r="7" ht="18.75" customHeight="1" spans="1:10">
      <c r="A7" s="118" t="s">
        <v>71</v>
      </c>
      <c r="B7" s="21"/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15" t="s">
        <v>253</v>
      </c>
      <c r="B8" s="21" t="s">
        <v>270</v>
      </c>
      <c r="C8" s="21" t="s">
        <v>271</v>
      </c>
      <c r="D8" s="21" t="s">
        <v>272</v>
      </c>
      <c r="E8" s="34" t="s">
        <v>273</v>
      </c>
      <c r="F8" s="21" t="s">
        <v>274</v>
      </c>
      <c r="G8" s="34" t="s">
        <v>275</v>
      </c>
      <c r="H8" s="21" t="s">
        <v>276</v>
      </c>
      <c r="I8" s="21" t="s">
        <v>277</v>
      </c>
      <c r="J8" s="34" t="s">
        <v>278</v>
      </c>
    </row>
    <row r="9" ht="18.75" customHeight="1" spans="1:10">
      <c r="A9" s="215" t="s">
        <v>253</v>
      </c>
      <c r="B9" s="21" t="s">
        <v>270</v>
      </c>
      <c r="C9" s="21" t="s">
        <v>271</v>
      </c>
      <c r="D9" s="21" t="s">
        <v>272</v>
      </c>
      <c r="E9" s="34" t="s">
        <v>279</v>
      </c>
      <c r="F9" s="21" t="s">
        <v>274</v>
      </c>
      <c r="G9" s="34" t="s">
        <v>280</v>
      </c>
      <c r="H9" s="21" t="s">
        <v>276</v>
      </c>
      <c r="I9" s="21" t="s">
        <v>277</v>
      </c>
      <c r="J9" s="34" t="s">
        <v>281</v>
      </c>
    </row>
    <row r="10" ht="18.75" customHeight="1" spans="1:10">
      <c r="A10" s="215" t="s">
        <v>253</v>
      </c>
      <c r="B10" s="21" t="s">
        <v>270</v>
      </c>
      <c r="C10" s="21" t="s">
        <v>271</v>
      </c>
      <c r="D10" s="21" t="s">
        <v>282</v>
      </c>
      <c r="E10" s="34" t="s">
        <v>283</v>
      </c>
      <c r="F10" s="21" t="s">
        <v>274</v>
      </c>
      <c r="G10" s="34" t="s">
        <v>284</v>
      </c>
      <c r="H10" s="21" t="s">
        <v>285</v>
      </c>
      <c r="I10" s="21" t="s">
        <v>286</v>
      </c>
      <c r="J10" s="34" t="s">
        <v>287</v>
      </c>
    </row>
    <row r="11" ht="18.75" customHeight="1" spans="1:10">
      <c r="A11" s="215" t="s">
        <v>253</v>
      </c>
      <c r="B11" s="21" t="s">
        <v>270</v>
      </c>
      <c r="C11" s="21" t="s">
        <v>288</v>
      </c>
      <c r="D11" s="21" t="s">
        <v>289</v>
      </c>
      <c r="E11" s="34" t="s">
        <v>290</v>
      </c>
      <c r="F11" s="21" t="s">
        <v>274</v>
      </c>
      <c r="G11" s="34" t="s">
        <v>291</v>
      </c>
      <c r="H11" s="21" t="s">
        <v>285</v>
      </c>
      <c r="I11" s="21" t="s">
        <v>286</v>
      </c>
      <c r="J11" s="34" t="s">
        <v>292</v>
      </c>
    </row>
    <row r="12" ht="18.75" customHeight="1" spans="1:10">
      <c r="A12" s="215" t="s">
        <v>253</v>
      </c>
      <c r="B12" s="21" t="s">
        <v>270</v>
      </c>
      <c r="C12" s="21" t="s">
        <v>293</v>
      </c>
      <c r="D12" s="21" t="s">
        <v>294</v>
      </c>
      <c r="E12" s="34" t="s">
        <v>295</v>
      </c>
      <c r="F12" s="21" t="s">
        <v>296</v>
      </c>
      <c r="G12" s="34" t="s">
        <v>291</v>
      </c>
      <c r="H12" s="21" t="s">
        <v>297</v>
      </c>
      <c r="I12" s="21" t="s">
        <v>277</v>
      </c>
      <c r="J12" s="34" t="s">
        <v>298</v>
      </c>
    </row>
    <row r="13" ht="18.75" customHeight="1" spans="1:10">
      <c r="A13" s="215" t="s">
        <v>248</v>
      </c>
      <c r="B13" s="21" t="s">
        <v>299</v>
      </c>
      <c r="C13" s="21" t="s">
        <v>271</v>
      </c>
      <c r="D13" s="21" t="s">
        <v>272</v>
      </c>
      <c r="E13" s="34" t="s">
        <v>300</v>
      </c>
      <c r="F13" s="21" t="s">
        <v>274</v>
      </c>
      <c r="G13" s="34" t="s">
        <v>301</v>
      </c>
      <c r="H13" s="21" t="s">
        <v>302</v>
      </c>
      <c r="I13" s="21" t="s">
        <v>277</v>
      </c>
      <c r="J13" s="34" t="s">
        <v>303</v>
      </c>
    </row>
    <row r="14" ht="18.75" customHeight="1" spans="1:10">
      <c r="A14" s="215" t="s">
        <v>248</v>
      </c>
      <c r="B14" s="21" t="s">
        <v>299</v>
      </c>
      <c r="C14" s="21" t="s">
        <v>271</v>
      </c>
      <c r="D14" s="21" t="s">
        <v>282</v>
      </c>
      <c r="E14" s="34" t="s">
        <v>283</v>
      </c>
      <c r="F14" s="21" t="s">
        <v>274</v>
      </c>
      <c r="G14" s="34" t="s">
        <v>284</v>
      </c>
      <c r="H14" s="21" t="s">
        <v>285</v>
      </c>
      <c r="I14" s="21" t="s">
        <v>286</v>
      </c>
      <c r="J14" s="34" t="s">
        <v>287</v>
      </c>
    </row>
    <row r="15" ht="18.75" customHeight="1" spans="1:10">
      <c r="A15" s="215" t="s">
        <v>248</v>
      </c>
      <c r="B15" s="21" t="s">
        <v>299</v>
      </c>
      <c r="C15" s="21" t="s">
        <v>271</v>
      </c>
      <c r="D15" s="21" t="s">
        <v>304</v>
      </c>
      <c r="E15" s="34" t="s">
        <v>305</v>
      </c>
      <c r="F15" s="21" t="s">
        <v>274</v>
      </c>
      <c r="G15" s="34" t="s">
        <v>284</v>
      </c>
      <c r="H15" s="21" t="s">
        <v>285</v>
      </c>
      <c r="I15" s="21" t="s">
        <v>286</v>
      </c>
      <c r="J15" s="34" t="s">
        <v>306</v>
      </c>
    </row>
    <row r="16" ht="18.75" customHeight="1" spans="1:10">
      <c r="A16" s="215" t="s">
        <v>248</v>
      </c>
      <c r="B16" s="21" t="s">
        <v>299</v>
      </c>
      <c r="C16" s="21" t="s">
        <v>271</v>
      </c>
      <c r="D16" s="21" t="s">
        <v>307</v>
      </c>
      <c r="E16" s="34" t="s">
        <v>308</v>
      </c>
      <c r="F16" s="21" t="s">
        <v>274</v>
      </c>
      <c r="G16" s="34" t="s">
        <v>309</v>
      </c>
      <c r="H16" s="21" t="s">
        <v>310</v>
      </c>
      <c r="I16" s="21" t="s">
        <v>277</v>
      </c>
      <c r="J16" s="34" t="s">
        <v>311</v>
      </c>
    </row>
    <row r="17" ht="18.75" customHeight="1" spans="1:10">
      <c r="A17" s="215" t="s">
        <v>248</v>
      </c>
      <c r="B17" s="21" t="s">
        <v>299</v>
      </c>
      <c r="C17" s="21" t="s">
        <v>288</v>
      </c>
      <c r="D17" s="21" t="s">
        <v>289</v>
      </c>
      <c r="E17" s="34" t="s">
        <v>312</v>
      </c>
      <c r="F17" s="21" t="s">
        <v>274</v>
      </c>
      <c r="G17" s="34" t="s">
        <v>313</v>
      </c>
      <c r="H17" s="21" t="s">
        <v>314</v>
      </c>
      <c r="I17" s="21" t="s">
        <v>277</v>
      </c>
      <c r="J17" s="34" t="s">
        <v>312</v>
      </c>
    </row>
    <row r="18" ht="18.75" customHeight="1" spans="1:10">
      <c r="A18" s="215" t="s">
        <v>248</v>
      </c>
      <c r="B18" s="21" t="s">
        <v>299</v>
      </c>
      <c r="C18" s="21" t="s">
        <v>288</v>
      </c>
      <c r="D18" s="21" t="s">
        <v>315</v>
      </c>
      <c r="E18" s="34" t="s">
        <v>316</v>
      </c>
      <c r="F18" s="21" t="s">
        <v>296</v>
      </c>
      <c r="G18" s="34" t="s">
        <v>317</v>
      </c>
      <c r="H18" s="21" t="s">
        <v>318</v>
      </c>
      <c r="I18" s="21" t="s">
        <v>277</v>
      </c>
      <c r="J18" s="34" t="s">
        <v>316</v>
      </c>
    </row>
    <row r="19" ht="18.75" customHeight="1" spans="1:10">
      <c r="A19" s="215" t="s">
        <v>248</v>
      </c>
      <c r="B19" s="21" t="s">
        <v>299</v>
      </c>
      <c r="C19" s="21" t="s">
        <v>293</v>
      </c>
      <c r="D19" s="21" t="s">
        <v>294</v>
      </c>
      <c r="E19" s="34" t="s">
        <v>319</v>
      </c>
      <c r="F19" s="21" t="s">
        <v>274</v>
      </c>
      <c r="G19" s="34" t="s">
        <v>313</v>
      </c>
      <c r="H19" s="21" t="s">
        <v>314</v>
      </c>
      <c r="I19" s="21" t="s">
        <v>286</v>
      </c>
      <c r="J19" s="34" t="s">
        <v>320</v>
      </c>
    </row>
    <row r="20" ht="18.75" customHeight="1" spans="1:10">
      <c r="A20" s="215" t="s">
        <v>255</v>
      </c>
      <c r="B20" s="21" t="s">
        <v>321</v>
      </c>
      <c r="C20" s="21" t="s">
        <v>271</v>
      </c>
      <c r="D20" s="21" t="s">
        <v>272</v>
      </c>
      <c r="E20" s="34" t="s">
        <v>322</v>
      </c>
      <c r="F20" s="21" t="s">
        <v>274</v>
      </c>
      <c r="G20" s="34" t="s">
        <v>161</v>
      </c>
      <c r="H20" s="21" t="s">
        <v>276</v>
      </c>
      <c r="I20" s="21" t="s">
        <v>277</v>
      </c>
      <c r="J20" s="34" t="s">
        <v>323</v>
      </c>
    </row>
    <row r="21" ht="18.75" customHeight="1" spans="1:10">
      <c r="A21" s="215" t="s">
        <v>255</v>
      </c>
      <c r="B21" s="21" t="s">
        <v>321</v>
      </c>
      <c r="C21" s="21" t="s">
        <v>271</v>
      </c>
      <c r="D21" s="21" t="s">
        <v>282</v>
      </c>
      <c r="E21" s="34" t="s">
        <v>283</v>
      </c>
      <c r="F21" s="21" t="s">
        <v>274</v>
      </c>
      <c r="G21" s="34" t="s">
        <v>284</v>
      </c>
      <c r="H21" s="21" t="s">
        <v>285</v>
      </c>
      <c r="I21" s="21" t="s">
        <v>286</v>
      </c>
      <c r="J21" s="34" t="s">
        <v>287</v>
      </c>
    </row>
    <row r="22" ht="18.75" customHeight="1" spans="1:10">
      <c r="A22" s="215" t="s">
        <v>255</v>
      </c>
      <c r="B22" s="21" t="s">
        <v>321</v>
      </c>
      <c r="C22" s="21" t="s">
        <v>271</v>
      </c>
      <c r="D22" s="21" t="s">
        <v>304</v>
      </c>
      <c r="E22" s="34" t="s">
        <v>324</v>
      </c>
      <c r="F22" s="21" t="s">
        <v>274</v>
      </c>
      <c r="G22" s="34" t="s">
        <v>284</v>
      </c>
      <c r="H22" s="21" t="s">
        <v>285</v>
      </c>
      <c r="I22" s="21" t="s">
        <v>286</v>
      </c>
      <c r="J22" s="34" t="s">
        <v>325</v>
      </c>
    </row>
    <row r="23" ht="18.75" customHeight="1" spans="1:10">
      <c r="A23" s="215" t="s">
        <v>255</v>
      </c>
      <c r="B23" s="21" t="s">
        <v>321</v>
      </c>
      <c r="C23" s="21" t="s">
        <v>271</v>
      </c>
      <c r="D23" s="21" t="s">
        <v>307</v>
      </c>
      <c r="E23" s="34" t="s">
        <v>326</v>
      </c>
      <c r="F23" s="21" t="s">
        <v>274</v>
      </c>
      <c r="G23" s="34" t="s">
        <v>327</v>
      </c>
      <c r="H23" s="21" t="s">
        <v>310</v>
      </c>
      <c r="I23" s="21" t="s">
        <v>277</v>
      </c>
      <c r="J23" s="34" t="s">
        <v>328</v>
      </c>
    </row>
    <row r="24" ht="18.75" customHeight="1" spans="1:10">
      <c r="A24" s="215" t="s">
        <v>255</v>
      </c>
      <c r="B24" s="21" t="s">
        <v>321</v>
      </c>
      <c r="C24" s="21" t="s">
        <v>288</v>
      </c>
      <c r="D24" s="21" t="s">
        <v>289</v>
      </c>
      <c r="E24" s="34" t="s">
        <v>329</v>
      </c>
      <c r="F24" s="21" t="s">
        <v>274</v>
      </c>
      <c r="G24" s="34" t="s">
        <v>164</v>
      </c>
      <c r="H24" s="21" t="s">
        <v>297</v>
      </c>
      <c r="I24" s="21" t="s">
        <v>277</v>
      </c>
      <c r="J24" s="34" t="s">
        <v>330</v>
      </c>
    </row>
    <row r="25" ht="18.75" customHeight="1" spans="1:10">
      <c r="A25" s="215" t="s">
        <v>255</v>
      </c>
      <c r="B25" s="21" t="s">
        <v>321</v>
      </c>
      <c r="C25" s="21" t="s">
        <v>293</v>
      </c>
      <c r="D25" s="21" t="s">
        <v>294</v>
      </c>
      <c r="E25" s="34" t="s">
        <v>319</v>
      </c>
      <c r="F25" s="21" t="s">
        <v>274</v>
      </c>
      <c r="G25" s="34" t="s">
        <v>284</v>
      </c>
      <c r="H25" s="21" t="s">
        <v>285</v>
      </c>
      <c r="I25" s="21" t="s">
        <v>286</v>
      </c>
      <c r="J25" s="34" t="s">
        <v>331</v>
      </c>
    </row>
  </sheetData>
  <mergeCells count="8">
    <mergeCell ref="A2:J2"/>
    <mergeCell ref="A3:H3"/>
    <mergeCell ref="A8:A12"/>
    <mergeCell ref="A13:A19"/>
    <mergeCell ref="A20:A25"/>
    <mergeCell ref="B8:B12"/>
    <mergeCell ref="B13:B19"/>
    <mergeCell ref="B20:B25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李强</cp:lastModifiedBy>
  <dcterms:created xsi:type="dcterms:W3CDTF">2025-03-19T03:17:00Z</dcterms:created>
  <dcterms:modified xsi:type="dcterms:W3CDTF">2025-03-19T09:25:10Z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FC1A3688B1764B1E8B9056F1A2E48218_13</vt:lpwstr>
  </property>
  <property fmtid="{D5CDD505-2E9C-101B-9397-08002B2CF9AE}" pid="3" name="KSOProductBuildVer">
    <vt:lpwstr>2052-12.1.0.16388</vt:lpwstr>
  </property>
</Properties>
</file>