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6"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<sst xmlns="http://schemas.openxmlformats.org/spreadsheetml/2006/main" count="1536" uniqueCount="522">
  <si>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</si>
  <si>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</si>
  <si>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</si>
  <si>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</si>
  <si>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</si>
  <si>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</si>
  <si>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</si>
  <si>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</si>
  <si>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</si>
  <si>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</si>
  <si>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</si>
  <si>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</si>
  <si>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</si>
  <si>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</si>
  <si>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</si>
  <si>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</si>
  <si>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</si>
  <si>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</si>
  <si>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</si>
  <si>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</si>
  <si>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</si>
  <si>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</si>
  <si>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</si>
  <si>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</si>
  <si>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</si>
  <si>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</si>
  <si>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</si>
  <si>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</si>
  <si>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</si>
  <si>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</si>
  <si>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</si>
  <si>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</si>
  <si>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</si>
  <si>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</si>
  <si>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</si>
  <si>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</si>
  <si>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</si>
  <si>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</si>
  <si>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</si>
  <si>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</si>
  <si>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</si>
  <si>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</si>
  <si>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</si>
  <si>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</si>
  <si>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</si>
  <si>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</si>
  <si>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</si>
  <si>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</si>
  <si>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</si>
  <si>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</si>
  <si>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</si>
  <si>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</si>
  <si>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</si>
  <si>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</si>
  <si>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</si>
  <si>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</si>
  <si>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</si>
  <si>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</si>
  <si>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</si>
  <si>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</si>
  <si>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</si>
  <si>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</si>
  <si>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</si>
  <si>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</si>
  <si>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</si>
  <si>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</si>
  <si>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</si>
  <si>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</si>
  <si>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</si>
  <si>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</si>
  <si>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301</t>
  </si>
  <si>
    <t>中共沧源佤族自治县委办公室</t>
  </si>
  <si>
    <t>301001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</si>
  <si>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</si>
  <si>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</si>
  <si>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</si>
  <si>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</si>
  <si>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</si>
  <si>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</si>
  <si>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</si>
  <si>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</si>
  <si>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</si>
  <si>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</si>
  <si>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</si>
  <si>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</si>
  <si>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</si>
  <si>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</si>
  <si>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20131</t>
  </si>
  <si>
    <t>党委办公厅（室）及相关机构事务</t>
  </si>
  <si>
    <t>2013101</t>
  </si>
  <si>
    <t>行政运行</t>
  </si>
  <si>
    <t>2013102</t>
  </si>
  <si>
    <t>一般行政管理事务</t>
  </si>
  <si>
    <t>2013150</t>
  </si>
  <si>
    <t>事业运行</t>
  </si>
  <si>
    <t>2013199</t>
  </si>
  <si>
    <t>其他党委办公厅（室）及相关机构事务支出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</si>
  <si>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</si>
  <si>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</si>
  <si>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</si>
  <si>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</si>
  <si>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</si>
  <si>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</si>
  <si>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</si>
  <si>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</si>
  <si>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</si>
  <si>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</si>
  <si>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</si>
  <si>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</si>
  <si>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</si>
  <si>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</si>
  <si>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</si>
  <si>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</si>
  <si>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</si>
  <si>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</si>
  <si>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</si>
  <si>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</si>
  <si>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</si>
  <si>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</si>
  <si>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</si>
  <si>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</si>
  <si>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</si>
  <si>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</si>
  <si>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</si>
  <si>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</si>
  <si>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</si>
  <si>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</si>
  <si>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</si>
  <si>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</si>
  <si>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</si>
  <si>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</si>
  <si>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</si>
  <si>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</si>
  <si>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</si>
  <si>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</si>
  <si>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</si>
  <si>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</si>
  <si>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</si>
  <si>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</si>
  <si>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</si>
  <si>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</si>
  <si>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</si>
  <si>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</si>
  <si>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</si>
  <si>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</si>
  <si>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</si>
  <si>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</si>
  <si>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</si>
  <si>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</si>
  <si>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</si>
  <si>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</si>
  <si>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</si>
  <si>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</si>
  <si>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</si>
  <si>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</si>
  <si>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</si>
  <si>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</si>
  <si>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</si>
  <si>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</si>
  <si>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</si>
  <si>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</si>
  <si>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</si>
  <si>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</si>
  <si>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</si>
  <si>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</si>
  <si>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</si>
  <si>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</si>
  <si>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</si>
  <si>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</si>
  <si>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</si>
  <si>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</si>
  <si>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</si>
  <si>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</si>
  <si>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</si>
  <si>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</si>
  <si>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</si>
  <si>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</si>
  <si>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</si>
  <si>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</si>
  <si>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</si>
  <si>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</si>
  <si>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</si>
  <si>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</si>
  <si>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</si>
  <si>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</si>
  <si>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</si>
  <si>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</si>
  <si>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</si>
  <si>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</si>
  <si>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</si>
  <si>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</si>
  <si>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</si>
  <si>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</si>
  <si>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</si>
  <si>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</si>
  <si>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</si>
  <si>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</si>
  <si>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</si>
  <si>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</si>
  <si>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</si>
  <si>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</si>
  <si>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</si>
  <si>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</si>
  <si>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</si>
  <si>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</si>
  <si>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</si>
  <si>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</si>
  <si>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530927210000000002526</t>
  </si>
  <si>
    <t>行政人员支出工资</t>
  </si>
  <si>
    <t>30101</t>
  </si>
  <si>
    <t>基本工资</t>
  </si>
  <si>
    <t>530927231100001335633</t>
  </si>
  <si>
    <t>事业人员支出工资</t>
  </si>
  <si>
    <t>30102</t>
  </si>
  <si>
    <t>津贴补贴</t>
  </si>
  <si>
    <t>30103</t>
  </si>
  <si>
    <t>奖金</t>
  </si>
  <si>
    <t>530927231100001452603</t>
  </si>
  <si>
    <t>绩效考核奖励（2017年提高标准部分）</t>
  </si>
  <si>
    <t>30107</t>
  </si>
  <si>
    <t>绩效工资</t>
  </si>
  <si>
    <t>530927231100001452604</t>
  </si>
  <si>
    <t>绩效工资（2017年提高标准部分）</t>
  </si>
  <si>
    <t>530927210000000002527</t>
  </si>
  <si>
    <t>社会保障缴费</t>
  </si>
  <si>
    <t>30108</t>
  </si>
  <si>
    <t>机关事业单位基本养老保险缴费</t>
  </si>
  <si>
    <t>30110</t>
  </si>
  <si>
    <t>职工基本医疗保险缴费</t>
  </si>
  <si>
    <t>30112</t>
  </si>
  <si>
    <t>其他社会保障缴费</t>
  </si>
  <si>
    <t>530927210000000002528</t>
  </si>
  <si>
    <t>30113</t>
  </si>
  <si>
    <t>530927251100003795187</t>
  </si>
  <si>
    <t>编外聘用制人员支出</t>
  </si>
  <si>
    <t>30199</t>
  </si>
  <si>
    <t>其他工资福利支出</t>
  </si>
  <si>
    <t>530927210000000002533</t>
  </si>
  <si>
    <t>一般公用经费</t>
  </si>
  <si>
    <t>30201</t>
  </si>
  <si>
    <t>办公费</t>
  </si>
  <si>
    <t>30206</t>
  </si>
  <si>
    <t>电费</t>
  </si>
  <si>
    <t>30205</t>
  </si>
  <si>
    <t>水费</t>
  </si>
  <si>
    <t>30207</t>
  </si>
  <si>
    <t>邮电费</t>
  </si>
  <si>
    <t>30211</t>
  </si>
  <si>
    <t>差旅费</t>
  </si>
  <si>
    <t>530927241100002335217</t>
  </si>
  <si>
    <t>公务接待费（公用经费）</t>
  </si>
  <si>
    <t>30217</t>
  </si>
  <si>
    <t>30226</t>
  </si>
  <si>
    <t>劳务费</t>
  </si>
  <si>
    <t>530927221100000286644</t>
  </si>
  <si>
    <t>工会经费</t>
  </si>
  <si>
    <t>30228</t>
  </si>
  <si>
    <t>530927210000000002531</t>
  </si>
  <si>
    <t>公务用车运行维护费</t>
  </si>
  <si>
    <t>30231</t>
  </si>
  <si>
    <t>530927210000000002532</t>
  </si>
  <si>
    <t>公务交通补贴</t>
  </si>
  <si>
    <t>30239</t>
  </si>
  <si>
    <t>其他交通费用</t>
  </si>
  <si>
    <t>530927210000000002529</t>
  </si>
  <si>
    <t>离退休费</t>
  </si>
  <si>
    <t>30302</t>
  </si>
  <si>
    <t>退休费</t>
  </si>
  <si>
    <t>530927241100002331408</t>
  </si>
  <si>
    <t>机关事业单位职工及军人抚恤补助</t>
  </si>
  <si>
    <t>30304</t>
  </si>
  <si>
    <t>抚恤金</t>
  </si>
  <si>
    <t>530927241100002355650</t>
  </si>
  <si>
    <t>其他财政补助人员生活补助</t>
  </si>
  <si>
    <t>30305</t>
  </si>
  <si>
    <t>生活补助</t>
  </si>
  <si>
    <t>530927251100003789657</t>
  </si>
  <si>
    <t>安家建房补助</t>
  </si>
  <si>
    <t>30399</t>
  </si>
  <si>
    <t>其他对个人和家庭的补助</t>
  </si>
  <si>
    <t>预算05-1表</t>
  </si>
  <si>
    <t>项目分类</t>
  </si>
  <si>
    <t>项目单位</t>
  </si>
  <si>
    <t>经济科目编码</t>
  </si>
  <si>
    <t>经济科目名称</t>
  </si>
  <si>
    <t>本年拨款</t>
  </si>
  <si>
    <t>其中：本次下达</t>
  </si>
  <si>
    <t>安家补助经费</t>
  </si>
  <si>
    <t>事业发展类</t>
  </si>
  <si>
    <t>530927251100003790376</t>
  </si>
  <si>
    <t>保密业务工作培训经费</t>
  </si>
  <si>
    <t>专项业务类</t>
  </si>
  <si>
    <t>530927231100001346474</t>
  </si>
  <si>
    <t>30215</t>
  </si>
  <si>
    <t>会议费</t>
  </si>
  <si>
    <t>国家安全人民防线建设工作经费</t>
  </si>
  <si>
    <t>530927210000000002068</t>
  </si>
  <si>
    <t>机要和保密业务工作经费</t>
  </si>
  <si>
    <t>530927210000000002147</t>
  </si>
  <si>
    <t>县关心下一代工作委员业务工作经费</t>
  </si>
  <si>
    <t>530927210000000002148</t>
  </si>
  <si>
    <t>县委督查及综合考评业务工作经费</t>
  </si>
  <si>
    <t>530927210000000002986</t>
  </si>
  <si>
    <t>县委全会工作经费</t>
  </si>
  <si>
    <t>530927210000000002151</t>
  </si>
  <si>
    <t>县委业务工作经费</t>
  </si>
  <si>
    <t>530927210000000001956</t>
  </si>
  <si>
    <t>30202</t>
  </si>
  <si>
    <t>印刷费</t>
  </si>
  <si>
    <t>30213</t>
  </si>
  <si>
    <t>维修（护）费</t>
  </si>
  <si>
    <t>30229</t>
  </si>
  <si>
    <t>福利费</t>
  </si>
  <si>
    <t>30299</t>
  </si>
  <si>
    <t>其他商品和服务支出</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</si>
  <si>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</si>
  <si>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</si>
  <si>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</si>
  <si>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</si>
  <si>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</si>
  <si>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</si>
  <si>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</si>
  <si>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</si>
  <si>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</si>
  <si>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</si>
  <si>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</si>
  <si>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</si>
  <si>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</si>
  <si>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为深入贯彻习近平总书记关于坚持总体国家安全观的重要论述和思想，深入开展全民国家安全教育，负责拟定工作计划和阶段性任务，落实中央、省、市、县关于总体国家安全观宣传的重要决策部署，向上级部门定期报送重要情况，并对委员单位履行工作职能职责情况进行督查检查，推动相关政策法规的贯彻落实。通过宣传、培训、教育，组织动员社会力量，维护社会和谐稳定，保障国家核心利益安全。开展全民国家安全教育1次，有效提升全民国家安全教育参与及总体国家安全观知晓率。</t>
  </si>
  <si>
    <t>产出指标</t>
  </si>
  <si>
    <t>数量指标</t>
  </si>
  <si>
    <t>开展全民国家安全教育工作次数</t>
  </si>
  <si>
    <t>&gt;=</t>
  </si>
  <si>
    <t>1.0</t>
  </si>
  <si>
    <t>次</t>
  </si>
  <si>
    <t>定量指标</t>
  </si>
  <si>
    <t>反映成员单位开展全民国家安全教育工作次数</t>
  </si>
  <si>
    <t>质量指标</t>
  </si>
  <si>
    <t>安全教育参与率</t>
  </si>
  <si>
    <t>=</t>
  </si>
  <si>
    <t>95</t>
  </si>
  <si>
    <t>%</t>
  </si>
  <si>
    <t>反映成员单位开展全民国家安全教育活动参与率</t>
  </si>
  <si>
    <t>时效指标</t>
  </si>
  <si>
    <t>工作经费支付及时率</t>
  </si>
  <si>
    <t>反映支出拨付及时率</t>
  </si>
  <si>
    <t>经济成本指标</t>
  </si>
  <si>
    <t>&lt;=</t>
  </si>
  <si>
    <t>5000</t>
  </si>
  <si>
    <t>元</t>
  </si>
  <si>
    <t>反映工作经费成本支出情况</t>
  </si>
  <si>
    <t>效益指标</t>
  </si>
  <si>
    <t>社会效益</t>
  </si>
  <si>
    <t>提升总体国家安全观知晓率</t>
  </si>
  <si>
    <t>90</t>
  </si>
  <si>
    <t>反映受众群体对总体国家安全观知晓程度</t>
  </si>
  <si>
    <t>满意度指标</t>
  </si>
  <si>
    <t>服务对象满意度</t>
  </si>
  <si>
    <t>公众对国家安全教育工作满意度</t>
  </si>
  <si>
    <t>反映公众对国家安全教育工作满意度</t>
  </si>
  <si>
    <t>认真贯彻落实中央、省委、市委和县委关于机要和保密工作的方针政策、部署，加强机要和保密工作的业务领导和管理，保障全县涉密网络与信息系统的畅通与安全、计算机信息系统中保密方案的审批和保密技术检测。开展保密法制宣传教育，做好机要保密干部及重点涉密人员的保密教育和业务培训，提高全县各级各部门干部职工的保密意识。深入各级各部门依法开展保密检查，减少失泄密事件的发生，维护国家及人民的安全利益。每年保密业务培训2次，深入检查指导保密工作5个，到各单位计算机检查频率1次，从而提高全县保密规范化水平。</t>
  </si>
  <si>
    <t>年内保密业务培训次数</t>
  </si>
  <si>
    <t>反映年内保密业务培训次数</t>
  </si>
  <si>
    <t>认真贯彻落实中央、省委、市委和县委关于机要和保密工作的方针政策、安排部署，加强机要和保密工作的业务领导和管理，保障全县涉密网络与信息系统的畅通与安全、计算机信息系统中保密方案的审批和保密技术检测。开展保密法制宣传教育，做好机要保密干部及重点涉密人员的保密教育和业务培训，提高全县各级各部门干部职工的保密意识。深入各级各部门依法开展保密检查，减少失泄密事件的发生，维护国家及人民的安全利益。每年保密业务培训2次，深入检查指导保密工作5个，到各单位计算机检查频率1次，从而提高全县保密规范化水平。</t>
  </si>
  <si>
    <t>年内深入检查指导保密工作的部门</t>
  </si>
  <si>
    <t>个</t>
  </si>
  <si>
    <t>反映深入指导保密工作的部门的情况</t>
  </si>
  <si>
    <t>各单位计算机检查频率</t>
  </si>
  <si>
    <t>次/年</t>
  </si>
  <si>
    <t>反映保密业务计算机检查的情况</t>
  </si>
  <si>
    <t>1.00</t>
  </si>
  <si>
    <t>万元</t>
  </si>
  <si>
    <t>反映年内经费使用情况</t>
  </si>
  <si>
    <t>提高全县保密规范化水平</t>
  </si>
  <si>
    <t>有效提高</t>
  </si>
  <si>
    <t>定性指标</t>
  </si>
  <si>
    <t>反映机要保密业务开展成效</t>
  </si>
  <si>
    <t>全各级各部门满意度</t>
  </si>
  <si>
    <t>反映各级各部门对机要和保密工作的整体满意度情况</t>
  </si>
  <si>
    <t>以习近平新时代中国特色社会主义思想为指导，深入贯彻落实县委各项决策部署，全面总结回顾2023年度工作，部署2024年工作，更好地统筹指导全县各级各部门勠力同心，大力弘扬“跨越发展、争创一流；比学赶超、奋勇争先”精神和“临沧作风”，以新时代新担当新作为，建立和完善乡村治理体系，推动沧源高质量跨越式发展。召开两次县委全体会议，全县各级各部门要把思想和行动统一到全会精神上来，把智慧和力量凝聚到落实全会目标任务上来，高举改革旗帜、锐意改革攻坚，以奋发进取的精神状态和敢为人先的责任担当，一步一个脚印把全会重大决策部署付诸行动、见行见效。</t>
  </si>
  <si>
    <t>年内县委全体会议召开次数</t>
  </si>
  <si>
    <t>反映县委全会召开次数</t>
  </si>
  <si>
    <t>以习近平新时代中国特色社会主义思想为指导，深入贯彻落实县委各项决策部署，全面总结回顾2023年年度工作，安排部署2024年工作，更好地统筹指导全县各级各部门勠力同心，大力弘扬“跨越发展、争创一流；比学赶超、奋勇争先”精神和“临沧作风”，以新时代新担当新作为，建立和完善乡村治理体系，推动沧源高质量跨越式发展。召开两次县委全体会议，全县各级各部门要把思想和行动统一到全会精神上来，把智慧和力量凝聚到落实全会目标任务上来，高举改革旗帜、锐意改革攻坚，以奋发进取的精神状态和敢为人先的责任担当，一步一个脚印把全会重大决策部署付诸行动、见行见效。</t>
  </si>
  <si>
    <t>会议出席率</t>
  </si>
  <si>
    <t>92</t>
  </si>
  <si>
    <t>圆满完成每次县委全会的召开</t>
  </si>
  <si>
    <t>工作任务完成及时率</t>
  </si>
  <si>
    <t>100</t>
  </si>
  <si>
    <t>按时完成资金拨付</t>
  </si>
  <si>
    <t>50</t>
  </si>
  <si>
    <t>元/人</t>
  </si>
  <si>
    <t>严格按照标准执行降低成本</t>
  </si>
  <si>
    <t>部署下年工作，鼓舞人心凝聚力量</t>
  </si>
  <si>
    <t>有效部署</t>
  </si>
  <si>
    <t>部署下年工作</t>
  </si>
  <si>
    <t>参会人员满意度</t>
  </si>
  <si>
    <t>反映参会人员整体满意度情况</t>
  </si>
  <si>
    <t>认真贯彻落实中央、省委、市委和县委关于保密工作的方针政策、部署，加强保密工作的业务领导和管理，保障全县涉密网络与信息系统的畅通与安全、计算机信息系统中保密方案的审批和保密技术检测。开展保密法制宣传教育，做好机要保密干部及重点涉密人员的保密教育和业务培训，提高全县各级各部门干部职工的保密意识。深入各级各部门依法开展保密检查，减少失泄密事件的发生，维护国家及人民的安全利益。保密业务培训次数5次，深入开展培训的部门5个，提高全县干部职工保密意识，保障全县涉密网络与信息系统的畅通与安全。</t>
  </si>
  <si>
    <t>反映设备保密检查情况</t>
  </si>
  <si>
    <t>认真贯彻落实中央、省委、市委和县委关于保密工作的方针政策、安排部署，加强保密工作的业务领导和管理，保障全县涉密网络与信息系统的畅通与安全、计算机信息系统中保密方案的审批和保密技术检测。开展保密法制宣传教育，做好机要保密干部及重点涉密人员的保密教育和业务培训，提高全县各级各部门干部职工的保密意识。深入各级各部门依法开展保密检查，减少失泄密事件的发生，维护国家及人民的安全利益。保密业务培训次数5次，深入开展培训的部门5个，提高全县干部职工保密意识，保障全县涉密网络与信息系统的畅通与安全。</t>
  </si>
  <si>
    <t>年内深入开展培训的部门</t>
  </si>
  <si>
    <t>反映深入指导保密工作情况</t>
  </si>
  <si>
    <t>保密业务培训开展及时率</t>
  </si>
  <si>
    <t>反映开展保密业务培训情况</t>
  </si>
  <si>
    <t>成本指标</t>
  </si>
  <si>
    <t>0.5</t>
  </si>
  <si>
    <t>提高全县干部职工保密意识</t>
  </si>
  <si>
    <t>提高保密意识</t>
  </si>
  <si>
    <t>全县各级各部门满意度</t>
  </si>
  <si>
    <t>反映全县各级各部门满意度</t>
  </si>
  <si>
    <t>严格按照文件要求，做好2名选调生的安家补助经费预算及发放工作，进一步推动县委办工作高质量发展，不断推进县委办工作向纵深发展。补助2名选调生安家费3000.00元。</t>
  </si>
  <si>
    <t>补助对象人数</t>
  </si>
  <si>
    <t>人</t>
  </si>
  <si>
    <t>反映补助人数。</t>
  </si>
  <si>
    <t>工作任务完成率</t>
  </si>
  <si>
    <t>反映工作任务完成率。</t>
  </si>
  <si>
    <t>目标任务完成时限</t>
  </si>
  <si>
    <t>年</t>
  </si>
  <si>
    <t>反映目标任务完成时限。</t>
  </si>
  <si>
    <t>社会成本指标</t>
  </si>
  <si>
    <t>反映对2名选调生的安家补助。</t>
  </si>
  <si>
    <t>推动县委工作高质量发展</t>
  </si>
  <si>
    <t>推动</t>
  </si>
  <si>
    <t>反映县委工作推动情况。</t>
  </si>
  <si>
    <t>符合条件的选调生满意度</t>
  </si>
  <si>
    <t>反映2名选调生的满意度。</t>
  </si>
  <si>
    <t>围绕党的中心工作，中央、省委、市委和县委的工作部署以及县委领导的要求开展工作。负责党的路线方针政策以及中央、省委、市委和县委决策、决议、决定、规定、工作部署贯彻落实的督促检查，调查研究，收集反馈信息，综合重要情况。充分发挥左右手、参谋部和后勤部的作用，为推动全县经济社会跨越式高质量发展作出积极贡献。动员全县上下进一步全面深化改革，鼓足干劲、真抓实干，奋力谱写好中国式现代化的沧源篇章。</t>
  </si>
  <si>
    <t>向上级报送本县特色的信息条数</t>
  </si>
  <si>
    <t>30</t>
  </si>
  <si>
    <t>条</t>
  </si>
  <si>
    <t>反映部门撰写综合文稿篇数</t>
  </si>
  <si>
    <t>购置办公设备合格率</t>
  </si>
  <si>
    <t>反映办公设备购置合格率</t>
  </si>
  <si>
    <t>报送本县特色信息及时率</t>
  </si>
  <si>
    <t>反映本县特色信息报送及时率</t>
  </si>
  <si>
    <t>197</t>
  </si>
  <si>
    <t>反映县委业务专项经费成本控制额</t>
  </si>
  <si>
    <t>推动县委各项决策落实</t>
  </si>
  <si>
    <t>有效推动</t>
  </si>
  <si>
    <t>县委办公室工作人员满意度</t>
  </si>
  <si>
    <t>反映县委办公室工作人员满意度</t>
  </si>
  <si>
    <t>一是充分发挥好上级党委、政府督促检查工作的“前沿哨所”和县委、县政府参谋助手的积极作用。负责对中央、省委、市委和县委重大方针政策、重要会议、重要文件精神，重要工作部署贯彻落实情况开展督查调研，督促检查和情况反馈。通过联合督查、专项督查、明察暗访、会议协调等多种方式，开展多形式、全方位的督查，做到有批必查、有查必果、有果必报，确保每一项决策和领导的每一条批示都得到贯彻落实。二是充分发挥考评“指挥棒”作用。根据市对县综合考评指标完成市对县综合考评及县级部门和乡（镇、场）的年度综合考评工作；三是全力推动基层减负工作，激发基层干部干事创业的热情；四是负责县督查工作领导小组和县综合考评工作领导小组交办的其他事项。印发督查报告效能简报基数5期，反映督查及考评工作，推动上级党委和县委重要工作落实。</t>
  </si>
  <si>
    <t>印发督查报告、效能简报期数</t>
  </si>
  <si>
    <t>期</t>
  </si>
  <si>
    <t>反映督查报告、效能简报期数</t>
  </si>
  <si>
    <t>督查效果和考评成绩达标率</t>
  </si>
  <si>
    <t>反映督查效果和考评成绩</t>
  </si>
  <si>
    <t>综合考评实效</t>
  </si>
  <si>
    <t>反映综合考评实效</t>
  </si>
  <si>
    <t>反映督查及考评经费控制</t>
  </si>
  <si>
    <t>推动上级党委和县委重要工作落实</t>
  </si>
  <si>
    <t>反映推动上级党委和县委重要工作落实</t>
  </si>
  <si>
    <t>考评对象满意度</t>
  </si>
  <si>
    <t>反映服务对象对督查工作的整体满意情况</t>
  </si>
  <si>
    <t>分发挥“五老”队伍的优势，坚持“联系青少年，凝聚青少年，服务青少年”的工作思路，引导青少年自觉学习领悟习近平新时代中国特色社会主义思想，践行社会主义核心价值观，为促进沧源经济社会全面协调发展作出应有的贡献。驻会“五老”人数3人，有效服务、凝聚青少年，开展宣传教育活动，促进边疆民族青少年健康成长。</t>
  </si>
  <si>
    <t>驻会”五老“人数</t>
  </si>
  <si>
    <t>反映驻会“五老”人数</t>
  </si>
  <si>
    <t>“五老”活动参与率</t>
  </si>
  <si>
    <t>反映服务、凝聚青少年工作成效</t>
  </si>
  <si>
    <t>宣传教育活动开展及时率</t>
  </si>
  <si>
    <t>开展宣传教育活动及时性</t>
  </si>
  <si>
    <t>2400</t>
  </si>
  <si>
    <t>元/月</t>
  </si>
  <si>
    <t>五老生活补助成本控制</t>
  </si>
  <si>
    <t>促进边疆各民族青少年健康成长</t>
  </si>
  <si>
    <t>有效促进</t>
  </si>
  <si>
    <t>青少年满意度</t>
  </si>
  <si>
    <t>反映受教育青少年对宣讲活动的整体满意度情况</t>
  </si>
  <si>
    <t>预算06表</t>
  </si>
  <si>
    <t>政府性基金预算支出预算表</t>
  </si>
  <si>
    <t>单位名称：临沧市发展和改革委员会</t>
  </si>
  <si>
    <t>本年政府性基金预算支出</t>
  </si>
  <si>
    <t>注:2025年本单位此表无预算数据，故公开表格为空表。</t>
  </si>
  <si>
    <t>预算07表</t>
  </si>
  <si>
    <t>预算项目</t>
  </si>
  <si>
    <t>采购项目</t>
  </si>
  <si>
    <t>采购目录</t>
  </si>
  <si>
    <t>计量
单位</t>
  </si>
  <si>
    <t>数量</t>
  </si>
  <si>
    <t>面向中小企业预留资金</t>
  </si>
  <si>
    <t>政府性
基金</t>
  </si>
  <si>
    <t>国有资本经营收益</t>
  </si>
  <si>
    <t>财政专户管理的收入</t>
  </si>
  <si>
    <t>便携式打印机</t>
  </si>
  <si>
    <t>A4彩色打印机</t>
  </si>
  <si>
    <t>台</t>
  </si>
  <si>
    <t>公务用车购油经费</t>
  </si>
  <si>
    <t>车辆加油、添加燃料服务</t>
  </si>
  <si>
    <t>批</t>
  </si>
  <si>
    <t>车辆维修维护经费</t>
  </si>
  <si>
    <t>车辆维修和保养服务</t>
  </si>
  <si>
    <t>复印纸</t>
  </si>
  <si>
    <t>车辆保险经费</t>
  </si>
  <si>
    <t>机动车保险服务</t>
  </si>
  <si>
    <t>屏风桌采购</t>
  </si>
  <si>
    <t>其他台、桌类</t>
  </si>
  <si>
    <t>预算08表</t>
  </si>
  <si>
    <t>政府购买服务项目</t>
  </si>
  <si>
    <t>政府购买服务目录</t>
  </si>
  <si>
    <r>
      <t>注</t>
    </r>
    <r>
      <rPr>
        <sz val="9"/>
        <color rgb="FF000000"/>
        <rFont val="Microsoft YaHei UI"/>
        <charset val="134"/>
      </rPr>
      <t>:2025</t>
    </r>
    <r>
      <rPr>
        <sz val="9"/>
        <color rgb="FF000000"/>
        <rFont val="宋体"/>
        <charset val="134"/>
      </rPr>
      <t>年本单位此表无预算数据，故公开表格为空表。</t>
    </r>
  </si>
  <si>
    <t>预算09-1表</t>
  </si>
  <si>
    <t>单位名称（项目）</t>
  </si>
  <si>
    <t>地区</t>
  </si>
  <si>
    <t>政府性基金</t>
  </si>
  <si>
    <t>-</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</si>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</sst>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12">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6" fontId="7" fillId="0" borderId="7" xfId="0" applyNumberFormat="1" applyFont="1" applyBorder="1" applyAlignment="1">
      <alignment horizontal="right" vertical="center"/>
      <protection locked="0"/>
    </xf>
    <xf numFmtId="0" fontId="5" fillId="0" borderId="7" xfId="0" applyFont="1" applyBorder="1" applyAlignment="1">
      <alignment horizontal="left" vertical="center" wrapText="1" indent="1"/>
      <protection locked="0"/>
    </xf>
    <xf numFmtId="49" fontId="7" fillId="0" borderId="7" xfId="50"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lignment vertical="top"/>
      <protection locked="0"/>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7" xfId="0" applyFont="1" applyBorder="1" applyAlignment="1" applyProtection="1">
      <alignment vertical="center" wrapText="1"/>
    </xf>
    <xf numFmtId="180" fontId="7" fillId="0" borderId="7" xfId="56" applyNumberFormat="1" applyFont="1" applyBorder="1" applyProtection="1">
      <alignment horizontal="right" vertical="center"/>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4" fillId="0" borderId="0" xfId="0" applyFont="1" applyAlignment="1">
      <alignment horizontal="center" vertical="center"/>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2" fillId="0" borderId="0" xfId="0" applyFont="1" applyAlignment="1" applyProtection="1">
      <alignment horizontal="right" vertical="center"/>
    </xf>
    <xf numFmtId="0" fontId="8"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protection locked="0"/>
    </xf>
    <xf numFmtId="0" fontId="6" fillId="0" borderId="11" xfId="0" applyFont="1" applyBorder="1" applyAlignment="1" applyProtection="1">
      <alignment horizontal="center" vertical="center" wrapText="1"/>
    </xf>
    <xf numFmtId="0" fontId="6" fillId="0" borderId="11"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1" xfId="0" applyFont="1" applyBorder="1" applyAlignment="1">
      <alignment horizontal="left"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left" vertical="center"/>
    </xf>
    <xf numFmtId="0" fontId="5" fillId="0" borderId="13"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protection locked="0"/>
    </xf>
    <xf numFmtId="0" fontId="6" fillId="0" borderId="13"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11" xfId="0" applyFont="1" applyBorder="1" applyAlignment="1" applyProtection="1">
      <alignment horizontal="center" vertical="center"/>
    </xf>
    <xf numFmtId="0" fontId="6" fillId="0" borderId="11" xfId="0" applyFont="1" applyBorder="1" applyAlignment="1">
      <alignment horizontal="center" vertical="center"/>
      <protection locked="0"/>
    </xf>
    <xf numFmtId="0" fontId="5" fillId="0" borderId="11" xfId="0" applyFont="1" applyBorder="1" applyAlignment="1" applyProtection="1">
      <alignment horizontal="right" vertical="center"/>
    </xf>
    <xf numFmtId="0" fontId="5" fillId="0" borderId="6" xfId="0" applyFont="1" applyBorder="1" applyAlignment="1" applyProtection="1">
      <alignment horizontal="left" vertical="center" wrapText="1" indent="1"/>
    </xf>
    <xf numFmtId="3" fontId="5" fillId="0" borderId="11" xfId="0" applyNumberFormat="1" applyFont="1" applyBorder="1" applyAlignment="1" applyProtection="1">
      <alignment horizontal="right" vertical="center"/>
    </xf>
    <xf numFmtId="0" fontId="5" fillId="0" borderId="6" xfId="0" applyFont="1" applyBorder="1" applyAlignment="1" applyProtection="1">
      <alignment horizontal="left" vertical="center" wrapText="1" indent="2"/>
    </xf>
    <xf numFmtId="0" fontId="9" fillId="0" borderId="0" xfId="0" applyFont="1" applyAlignment="1">
      <alignment horizontal="right"/>
      <protection locked="0"/>
    </xf>
    <xf numFmtId="49" fontId="9"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0" fillId="0" borderId="0" xfId="0" applyFont="1" applyAlignment="1">
      <alignment horizontal="center" vertical="center" wrapText="1"/>
      <protection locked="0"/>
    </xf>
    <xf numFmtId="0" fontId="10" fillId="0" borderId="0" xfId="0" applyFont="1" applyAlignment="1">
      <alignment horizontal="center" vertical="center"/>
      <protection locked="0"/>
    </xf>
    <xf numFmtId="0" fontId="10"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0" fontId="6" fillId="0" borderId="9"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11" xfId="0" applyNumberFormat="1" applyFont="1" applyBorder="1" applyAlignment="1">
      <alignment horizontal="center" vertical="center" wrapText="1"/>
      <protection locked="0"/>
    </xf>
    <xf numFmtId="49" fontId="6" fillId="0" borderId="11"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3" fontId="6" fillId="0" borderId="7" xfId="0" applyNumberFormat="1" applyFont="1" applyBorder="1" applyAlignment="1" applyProtection="1">
      <alignment horizontal="center" vertical="center"/>
    </xf>
    <xf numFmtId="0" fontId="5" fillId="0" borderId="7"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2"/>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7" xfId="0" applyFont="1" applyBorder="1" applyAlignment="1" applyProtection="1">
      <alignment horizontal="left" vertical="center" indent="1"/>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2" fillId="0" borderId="0" xfId="0" applyFont="1" applyAlignment="1" applyProtection="1">
      <alignment horizontal="center"/>
    </xf>
    <xf numFmtId="0" fontId="11" fillId="0" borderId="0" xfId="0" applyFont="1" applyAlignment="1" applyProtection="1">
      <alignment horizontal="center" wrapText="1"/>
    </xf>
    <xf numFmtId="0" fontId="2" fillId="0" borderId="0" xfId="0" applyFont="1" applyAlignment="1" applyProtection="1">
      <alignment horizontal="center" wrapText="1"/>
    </xf>
    <xf numFmtId="0" fontId="12" fillId="0" borderId="6" xfId="0" applyFont="1" applyBorder="1" applyAlignment="1">
      <alignment horizontal="center" vertical="center" wrapText="1"/>
      <protection locked="0"/>
    </xf>
    <xf numFmtId="0" fontId="13" fillId="0" borderId="7" xfId="0" applyFont="1" applyBorder="1" applyAlignment="1">
      <alignment horizontal="center" vertical="center"/>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6" fontId="16" fillId="0" borderId="7" xfId="0" applyNumberFormat="1" applyFont="1" applyBorder="1" applyAlignment="1" applyProtection="1">
      <alignment horizontal="right" vertical="center"/>
    </xf>
    <xf numFmtId="176" fontId="16" fillId="0" borderId="7" xfId="0" applyNumberFormat="1" applyFont="1" applyBorder="1" applyAlignment="1" applyProtection="1">
      <alignment horizontal="center" vertical="center"/>
    </xf>
    <xf numFmtId="0" fontId="2" fillId="0" borderId="0" xfId="0" applyFont="1" applyProtection="1">
      <alignment vertical="top"/>
    </xf>
    <xf numFmtId="0" fontId="17"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11" xfId="0" applyFont="1" applyBorder="1" applyAlignment="1">
      <alignment horizontal="left" vertical="center"/>
      <protection locked="0"/>
    </xf>
    <xf numFmtId="0" fontId="7" fillId="0" borderId="6" xfId="0" applyFont="1" applyBorder="1" applyAlignment="1">
      <alignment horizontal="left" vertical="center"/>
      <protection locked="0"/>
    </xf>
    <xf numFmtId="0" fontId="20" fillId="0" borderId="6" xfId="0" applyFont="1" applyBorder="1" applyAlignment="1">
      <alignment vertical="center"/>
      <protection locked="0"/>
    </xf>
    <xf numFmtId="0" fontId="21" fillId="0" borderId="6" xfId="0" applyFont="1" applyBorder="1" applyAlignment="1">
      <alignment horizontal="center" vertical="center"/>
      <protection locked="0"/>
    </xf>
    <xf numFmtId="176" fontId="21"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0" fontId="20" fillId="0" borderId="7" xfId="0" applyFont="1" applyBorder="1" applyAlignment="1">
      <alignment horizontal="left" vertical="center" wrapText="1" indent="1"/>
      <protection locked="0"/>
    </xf>
    <xf numFmtId="0" fontId="20"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4" fillId="0" borderId="0" xfId="0" applyFont="1" applyAlignment="1" applyProtection="1"/>
    <xf numFmtId="0" fontId="25"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9"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0"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11" xfId="0" applyFont="1" applyBorder="1" applyAlignment="1" applyProtection="1">
      <alignment horizontal="left" vertical="center" wrapText="1" indent="1"/>
    </xf>
    <xf numFmtId="0" fontId="5" fillId="0" borderId="6" xfId="0" applyFont="1" applyBorder="1" applyAlignment="1" applyProtection="1">
      <alignment horizontal="center" vertical="center"/>
    </xf>
    <xf numFmtId="0" fontId="5" fillId="0" borderId="11" xfId="0" applyFont="1" applyBorder="1" applyAlignment="1" applyProtection="1">
      <alignment vertical="center"/>
    </xf>
    <xf numFmtId="0" fontId="22" fillId="0" borderId="0" xfId="0" applyFont="1" applyProtection="1">
      <alignment vertical="top"/>
    </xf>
    <xf numFmtId="0" fontId="25"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5" fillId="0" borderId="11"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6" fillId="0" borderId="0" xfId="0" applyFont="1" applyAlignment="1" applyProtection="1">
      <alignment horizontal="center" vertical="top"/>
    </xf>
    <xf numFmtId="0" fontId="27" fillId="0" borderId="0" xfId="0" applyFont="1" applyAlignment="1" applyProtection="1">
      <alignment horizontal="center" vertical="center"/>
    </xf>
    <xf numFmtId="0" fontId="7" fillId="0" borderId="7" xfId="0" applyFont="1" applyBorder="1" applyAlignment="1">
      <alignment horizontal="left" vertical="center"/>
      <protection locked="0"/>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28" fillId="0" borderId="6" xfId="0" applyFont="1" applyBorder="1" applyAlignment="1">
      <alignment horizontal="center" vertical="center"/>
      <protection locked="0"/>
    </xf>
    <xf numFmtId="0" fontId="20"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Border="1" applyAlignment="1" applyProtection="1" quotePrefix="1">
      <alignment horizontal="left" vertical="center" wrapText="1" indent="2"/>
    </xf>
    <xf numFmtId="0" fontId="5" fillId="0" borderId="6" xfId="0" applyFont="1" applyBorder="1" applyAlignment="1" applyProtection="1" quotePrefix="1">
      <alignment horizontal="left" vertical="center" wrapText="1" indent="2"/>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opLeftCell="A7" workbookViewId="0">
      <selection activeCell="B7" sqref="B7"/>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40" t="s">
        <v>0</v>
      </c>
    </row>
    <row r="2" ht="36" customHeight="1" spans="1:4">
      <c r="A2" s="5" t="str">
        <f>"2025"&amp;"年部门财务收支预算总表"</f>
        <v>2025年部门财务收支预算总表</v>
      </c>
      <c r="B2" s="205"/>
      <c r="C2" s="205"/>
      <c r="D2" s="205"/>
    </row>
    <row r="3" ht="18.75" customHeight="1" spans="1:4">
      <c r="A3" s="42" t="str">
        <f>"单位名称："&amp;"中共沧源佤族自治县委办公室"</f>
        <v>单位名称：中共沧源佤族自治县委办公室</v>
      </c>
      <c r="B3" s="206"/>
      <c r="C3" s="206"/>
      <c r="D3" s="40" t="s">
        <v>1</v>
      </c>
    </row>
    <row r="4" ht="18.75" customHeight="1" spans="1:4">
      <c r="A4" s="12" t="s">
        <v>2</v>
      </c>
      <c r="B4" s="14"/>
      <c r="C4" s="12" t="s">
        <v>3</v>
      </c>
      <c r="D4" s="14"/>
    </row>
    <row r="5" ht="18.75" customHeight="1" spans="1:4">
      <c r="A5" s="31" t="s">
        <v>4</v>
      </c>
      <c r="B5" s="31" t="str">
        <f>"2025"&amp;"年预算数"</f>
        <v>2025年预算数</v>
      </c>
      <c r="C5" s="31" t="s">
        <v>5</v>
      </c>
      <c r="D5" s="31" t="str">
        <f>"2025"&amp;"年预算数"</f>
        <v>2025年预算数</v>
      </c>
    </row>
    <row r="6" ht="18.75" customHeight="1" spans="1:4">
      <c r="A6" s="33"/>
      <c r="B6" s="33"/>
      <c r="C6" s="33"/>
      <c r="D6" s="33"/>
    </row>
    <row r="7" ht="18.75" customHeight="1" spans="1:4">
      <c r="A7" s="132" t="s">
        <v>6</v>
      </c>
      <c r="B7" s="23">
        <v>8228029.46</v>
      </c>
      <c r="C7" s="132" t="s">
        <v>7</v>
      </c>
      <c r="D7" s="23">
        <v>6045010.32</v>
      </c>
    </row>
    <row r="8" ht="18.75" customHeight="1" spans="1:4">
      <c r="A8" s="132" t="s">
        <v>8</v>
      </c>
      <c r="B8" s="23"/>
      <c r="C8" s="132" t="s">
        <v>9</v>
      </c>
      <c r="D8" s="23"/>
    </row>
    <row r="9" ht="18.75" customHeight="1" spans="1:4">
      <c r="A9" s="132" t="s">
        <v>10</v>
      </c>
      <c r="B9" s="23"/>
      <c r="C9" s="132" t="s">
        <v>11</v>
      </c>
      <c r="D9" s="23"/>
    </row>
    <row r="10" ht="18.75" customHeight="1" spans="1:4">
      <c r="A10" s="132" t="s">
        <v>12</v>
      </c>
      <c r="B10" s="23"/>
      <c r="C10" s="132" t="s">
        <v>13</v>
      </c>
      <c r="D10" s="23"/>
    </row>
    <row r="11" ht="18.75" customHeight="1" spans="1:4">
      <c r="A11" s="207" t="s">
        <v>14</v>
      </c>
      <c r="B11" s="23"/>
      <c r="C11" s="163" t="s">
        <v>15</v>
      </c>
      <c r="D11" s="23"/>
    </row>
    <row r="12" ht="18.75" customHeight="1" spans="1:4">
      <c r="A12" s="166" t="s">
        <v>16</v>
      </c>
      <c r="B12" s="23"/>
      <c r="C12" s="165" t="s">
        <v>17</v>
      </c>
      <c r="D12" s="23"/>
    </row>
    <row r="13" ht="18.75" customHeight="1" spans="1:4">
      <c r="A13" s="166" t="s">
        <v>18</v>
      </c>
      <c r="B13" s="23"/>
      <c r="C13" s="165" t="s">
        <v>19</v>
      </c>
      <c r="D13" s="23"/>
    </row>
    <row r="14" ht="18.75" customHeight="1" spans="1:4">
      <c r="A14" s="166" t="s">
        <v>20</v>
      </c>
      <c r="B14" s="23"/>
      <c r="C14" s="165" t="s">
        <v>21</v>
      </c>
      <c r="D14" s="23">
        <v>1641085.84</v>
      </c>
    </row>
    <row r="15" ht="18.75" customHeight="1" spans="1:4">
      <c r="A15" s="166" t="s">
        <v>22</v>
      </c>
      <c r="B15" s="23"/>
      <c r="C15" s="165" t="s">
        <v>23</v>
      </c>
      <c r="D15" s="23">
        <v>192093.82</v>
      </c>
    </row>
    <row r="16" ht="18.75" customHeight="1" spans="1:4">
      <c r="A16" s="166" t="s">
        <v>24</v>
      </c>
      <c r="B16" s="23"/>
      <c r="C16" s="166" t="s">
        <v>25</v>
      </c>
      <c r="D16" s="23"/>
    </row>
    <row r="17" ht="18.75" customHeight="1" spans="1:4">
      <c r="A17" s="166" t="s">
        <v>26</v>
      </c>
      <c r="B17" s="23"/>
      <c r="C17" s="166" t="s">
        <v>27</v>
      </c>
      <c r="D17" s="23"/>
    </row>
    <row r="18" ht="18.75" customHeight="1" spans="1:4">
      <c r="A18" s="167" t="s">
        <v>26</v>
      </c>
      <c r="B18" s="23"/>
      <c r="C18" s="165" t="s">
        <v>28</v>
      </c>
      <c r="D18" s="23"/>
    </row>
    <row r="19" ht="18.75" customHeight="1" spans="1:4">
      <c r="A19" s="167" t="s">
        <v>26</v>
      </c>
      <c r="B19" s="23"/>
      <c r="C19" s="165" t="s">
        <v>29</v>
      </c>
      <c r="D19" s="23"/>
    </row>
    <row r="20" ht="18.75" customHeight="1" spans="1:4">
      <c r="A20" s="167" t="s">
        <v>26</v>
      </c>
      <c r="B20" s="23"/>
      <c r="C20" s="165" t="s">
        <v>30</v>
      </c>
      <c r="D20" s="23"/>
    </row>
    <row r="21" ht="18.75" customHeight="1" spans="1:4">
      <c r="A21" s="167" t="s">
        <v>26</v>
      </c>
      <c r="B21" s="23"/>
      <c r="C21" s="165" t="s">
        <v>31</v>
      </c>
      <c r="D21" s="23"/>
    </row>
    <row r="22" ht="18.75" customHeight="1" spans="1:4">
      <c r="A22" s="167" t="s">
        <v>26</v>
      </c>
      <c r="B22" s="23"/>
      <c r="C22" s="165" t="s">
        <v>32</v>
      </c>
      <c r="D22" s="23"/>
    </row>
    <row r="23" ht="18.75" customHeight="1" spans="1:4">
      <c r="A23" s="167" t="s">
        <v>26</v>
      </c>
      <c r="B23" s="23"/>
      <c r="C23" s="165" t="s">
        <v>33</v>
      </c>
      <c r="D23" s="23"/>
    </row>
    <row r="24" ht="18.75" customHeight="1" spans="1:4">
      <c r="A24" s="167" t="s">
        <v>26</v>
      </c>
      <c r="B24" s="23"/>
      <c r="C24" s="165" t="s">
        <v>34</v>
      </c>
      <c r="D24" s="23"/>
    </row>
    <row r="25" ht="18.75" customHeight="1" spans="1:4">
      <c r="A25" s="167" t="s">
        <v>26</v>
      </c>
      <c r="B25" s="23"/>
      <c r="C25" s="165" t="s">
        <v>35</v>
      </c>
      <c r="D25" s="23">
        <v>349839.48</v>
      </c>
    </row>
    <row r="26" ht="18.75" customHeight="1" spans="1:4">
      <c r="A26" s="167" t="s">
        <v>26</v>
      </c>
      <c r="B26" s="23"/>
      <c r="C26" s="165" t="s">
        <v>36</v>
      </c>
      <c r="D26" s="23"/>
    </row>
    <row r="27" ht="18.75" customHeight="1" spans="1:4">
      <c r="A27" s="167" t="s">
        <v>26</v>
      </c>
      <c r="B27" s="23"/>
      <c r="C27" s="165" t="s">
        <v>37</v>
      </c>
      <c r="D27" s="23"/>
    </row>
    <row r="28" ht="18.75" customHeight="1" spans="1:4">
      <c r="A28" s="167" t="s">
        <v>26</v>
      </c>
      <c r="B28" s="23"/>
      <c r="C28" s="165" t="s">
        <v>38</v>
      </c>
      <c r="D28" s="23"/>
    </row>
    <row r="29" ht="18.75" customHeight="1" spans="1:4">
      <c r="A29" s="167" t="s">
        <v>26</v>
      </c>
      <c r="B29" s="23"/>
      <c r="C29" s="165" t="s">
        <v>39</v>
      </c>
      <c r="D29" s="23"/>
    </row>
    <row r="30" ht="18.75" customHeight="1" spans="1:4">
      <c r="A30" s="168" t="s">
        <v>26</v>
      </c>
      <c r="B30" s="23"/>
      <c r="C30" s="166" t="s">
        <v>40</v>
      </c>
      <c r="D30" s="23"/>
    </row>
    <row r="31" ht="18.75" customHeight="1" spans="1:4">
      <c r="A31" s="168" t="s">
        <v>26</v>
      </c>
      <c r="B31" s="23"/>
      <c r="C31" s="166" t="s">
        <v>41</v>
      </c>
      <c r="D31" s="23"/>
    </row>
    <row r="32" ht="18.75" customHeight="1" spans="1:4">
      <c r="A32" s="168" t="s">
        <v>26</v>
      </c>
      <c r="B32" s="23"/>
      <c r="C32" s="166" t="s">
        <v>42</v>
      </c>
      <c r="D32" s="23"/>
    </row>
    <row r="33" ht="18.75" customHeight="1" spans="1:4">
      <c r="A33" s="208"/>
      <c r="B33" s="169"/>
      <c r="C33" s="166" t="s">
        <v>43</v>
      </c>
      <c r="D33" s="23"/>
    </row>
    <row r="34" ht="18.75" customHeight="1" spans="1:4">
      <c r="A34" s="208" t="s">
        <v>44</v>
      </c>
      <c r="B34" s="169">
        <f>SUM(B7:B11)</f>
        <v>8228029.46</v>
      </c>
      <c r="C34" s="209" t="s">
        <v>45</v>
      </c>
      <c r="D34" s="169">
        <v>8228029.46</v>
      </c>
    </row>
    <row r="35" ht="18.75" customHeight="1" spans="1:4">
      <c r="A35" s="210" t="s">
        <v>46</v>
      </c>
      <c r="B35" s="23"/>
      <c r="C35" s="132" t="s">
        <v>47</v>
      </c>
      <c r="D35" s="23"/>
    </row>
    <row r="36" ht="18.75" customHeight="1" spans="1:4">
      <c r="A36" s="210" t="s">
        <v>48</v>
      </c>
      <c r="B36" s="23"/>
      <c r="C36" s="132" t="s">
        <v>48</v>
      </c>
      <c r="D36" s="23"/>
    </row>
    <row r="37" ht="18.75" customHeight="1" spans="1:4">
      <c r="A37" s="210" t="s">
        <v>49</v>
      </c>
      <c r="B37" s="23">
        <f>B35-B36</f>
        <v>0</v>
      </c>
      <c r="C37" s="132" t="s">
        <v>50</v>
      </c>
      <c r="D37" s="23"/>
    </row>
    <row r="38" ht="18.75" customHeight="1" spans="1:4">
      <c r="A38" s="211" t="s">
        <v>51</v>
      </c>
      <c r="B38" s="169">
        <f t="shared" ref="B38:D38" si="0">B34+B35</f>
        <v>8228029.46</v>
      </c>
      <c r="C38" s="209" t="s">
        <v>52</v>
      </c>
      <c r="D38" s="169">
        <f t="shared" si="0"/>
        <v>8228029.46</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ht="15" customHeight="1" spans="1:6">
      <c r="A1" s="100">
        <v>1</v>
      </c>
      <c r="B1" s="101">
        <v>0</v>
      </c>
      <c r="C1" s="100">
        <v>1</v>
      </c>
      <c r="D1" s="102"/>
      <c r="E1" s="102"/>
      <c r="F1" s="40" t="s">
        <v>468</v>
      </c>
    </row>
    <row r="2" ht="32.25" customHeight="1" spans="1:6">
      <c r="A2" s="103" t="str">
        <f>"2025"&amp;"年部门政府性基金预算支出预算表"</f>
        <v>2025年部门政府性基金预算支出预算表</v>
      </c>
      <c r="B2" s="104" t="s">
        <v>469</v>
      </c>
      <c r="C2" s="105"/>
      <c r="D2" s="106"/>
      <c r="E2" s="106"/>
      <c r="F2" s="106"/>
    </row>
    <row r="3" ht="18.75" customHeight="1" spans="1:6">
      <c r="A3" s="7" t="str">
        <f>"单位名称："&amp;"中共沧源佤族自治县委办公室"</f>
        <v>单位名称：中共沧源佤族自治县委办公室</v>
      </c>
      <c r="B3" s="7" t="s">
        <v>470</v>
      </c>
      <c r="C3" s="100"/>
      <c r="D3" s="102"/>
      <c r="E3" s="102"/>
      <c r="F3" s="40" t="s">
        <v>1</v>
      </c>
    </row>
    <row r="4" ht="18.75" customHeight="1" spans="1:6">
      <c r="A4" s="107" t="s">
        <v>190</v>
      </c>
      <c r="B4" s="108" t="s">
        <v>74</v>
      </c>
      <c r="C4" s="109" t="s">
        <v>75</v>
      </c>
      <c r="D4" s="13" t="s">
        <v>471</v>
      </c>
      <c r="E4" s="13"/>
      <c r="F4" s="14"/>
    </row>
    <row r="5" ht="18.75" customHeight="1" spans="1:6">
      <c r="A5" s="110"/>
      <c r="B5" s="111"/>
      <c r="C5" s="95"/>
      <c r="D5" s="94" t="s">
        <v>56</v>
      </c>
      <c r="E5" s="94" t="s">
        <v>76</v>
      </c>
      <c r="F5" s="94" t="s">
        <v>77</v>
      </c>
    </row>
    <row r="6" ht="18.75" customHeight="1" spans="1:6">
      <c r="A6" s="110">
        <v>1</v>
      </c>
      <c r="B6" s="112" t="s">
        <v>171</v>
      </c>
      <c r="C6" s="95">
        <v>3</v>
      </c>
      <c r="D6" s="94">
        <v>4</v>
      </c>
      <c r="E6" s="94">
        <v>5</v>
      </c>
      <c r="F6" s="94">
        <v>6</v>
      </c>
    </row>
    <row r="7" ht="18.75" customHeight="1" spans="1:6">
      <c r="A7" s="113"/>
      <c r="B7" s="82"/>
      <c r="C7" s="82"/>
      <c r="D7" s="23"/>
      <c r="E7" s="23"/>
      <c r="F7" s="23"/>
    </row>
    <row r="8" ht="18.75" customHeight="1" spans="1:6">
      <c r="A8" s="113"/>
      <c r="B8" s="82"/>
      <c r="C8" s="82"/>
      <c r="D8" s="23"/>
      <c r="E8" s="23"/>
      <c r="F8" s="23"/>
    </row>
    <row r="9" ht="18.75" customHeight="1" spans="1:6">
      <c r="A9" s="114" t="s">
        <v>128</v>
      </c>
      <c r="B9" s="115" t="s">
        <v>128</v>
      </c>
      <c r="C9" s="116" t="s">
        <v>128</v>
      </c>
      <c r="D9" s="23"/>
      <c r="E9" s="23"/>
      <c r="F9" s="23"/>
    </row>
    <row r="11" customHeight="1" spans="1:1">
      <c r="A11" s="38" t="s">
        <v>472</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showZeros="0" workbookViewId="0">
      <selection activeCell="A1" sqref="A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 customHeight="1" spans="1:17">
      <c r="A1" s="30"/>
      <c r="B1" s="30"/>
      <c r="C1" s="30"/>
      <c r="D1" s="30"/>
      <c r="E1" s="30"/>
      <c r="F1" s="30"/>
      <c r="G1" s="30"/>
      <c r="H1" s="30"/>
      <c r="I1" s="30"/>
      <c r="J1" s="30"/>
      <c r="O1" s="39"/>
      <c r="P1" s="39"/>
      <c r="Q1" s="40" t="s">
        <v>473</v>
      </c>
    </row>
    <row r="2" ht="35.25" customHeight="1" spans="1:17">
      <c r="A2" s="58" t="str">
        <f>"2025"&amp;"年部门政府采购预算表"</f>
        <v>2025年部门政府采购预算表</v>
      </c>
      <c r="B2" s="6"/>
      <c r="C2" s="6"/>
      <c r="D2" s="6"/>
      <c r="E2" s="6"/>
      <c r="F2" s="6"/>
      <c r="G2" s="6"/>
      <c r="H2" s="6"/>
      <c r="I2" s="6"/>
      <c r="J2" s="6"/>
      <c r="K2" s="52"/>
      <c r="L2" s="6"/>
      <c r="M2" s="6"/>
      <c r="N2" s="6"/>
      <c r="O2" s="52"/>
      <c r="P2" s="52"/>
      <c r="Q2" s="6"/>
    </row>
    <row r="3" ht="18.75" customHeight="1" spans="1:17">
      <c r="A3" s="42" t="str">
        <f>"单位名称："&amp;"中共沧源佤族自治县委办公室"</f>
        <v>单位名称：中共沧源佤族自治县委办公室</v>
      </c>
      <c r="B3" s="93"/>
      <c r="C3" s="93"/>
      <c r="D3" s="93"/>
      <c r="E3" s="93"/>
      <c r="F3" s="93"/>
      <c r="G3" s="93"/>
      <c r="H3" s="93"/>
      <c r="I3" s="93"/>
      <c r="J3" s="93"/>
      <c r="O3" s="63"/>
      <c r="P3" s="63"/>
      <c r="Q3" s="40" t="s">
        <v>177</v>
      </c>
    </row>
    <row r="4" ht="18.75" customHeight="1" spans="1:17">
      <c r="A4" s="11" t="s">
        <v>474</v>
      </c>
      <c r="B4" s="72" t="s">
        <v>475</v>
      </c>
      <c r="C4" s="72" t="s">
        <v>476</v>
      </c>
      <c r="D4" s="72" t="s">
        <v>477</v>
      </c>
      <c r="E4" s="72" t="s">
        <v>478</v>
      </c>
      <c r="F4" s="72" t="s">
        <v>479</v>
      </c>
      <c r="G4" s="45" t="s">
        <v>197</v>
      </c>
      <c r="H4" s="45"/>
      <c r="I4" s="45"/>
      <c r="J4" s="45"/>
      <c r="K4" s="74"/>
      <c r="L4" s="45"/>
      <c r="M4" s="45"/>
      <c r="N4" s="45"/>
      <c r="O4" s="64"/>
      <c r="P4" s="74"/>
      <c r="Q4" s="46"/>
    </row>
    <row r="5" ht="18.75" customHeight="1" spans="1:17">
      <c r="A5" s="16"/>
      <c r="B5" s="75"/>
      <c r="C5" s="75"/>
      <c r="D5" s="75"/>
      <c r="E5" s="75"/>
      <c r="F5" s="75"/>
      <c r="G5" s="75" t="s">
        <v>56</v>
      </c>
      <c r="H5" s="75" t="s">
        <v>59</v>
      </c>
      <c r="I5" s="75" t="s">
        <v>480</v>
      </c>
      <c r="J5" s="75" t="s">
        <v>481</v>
      </c>
      <c r="K5" s="76" t="s">
        <v>482</v>
      </c>
      <c r="L5" s="89" t="s">
        <v>79</v>
      </c>
      <c r="M5" s="89"/>
      <c r="N5" s="89"/>
      <c r="O5" s="90"/>
      <c r="P5" s="91"/>
      <c r="Q5" s="77"/>
    </row>
    <row r="6" ht="30" customHeight="1" spans="1:17">
      <c r="A6" s="18"/>
      <c r="B6" s="77"/>
      <c r="C6" s="77"/>
      <c r="D6" s="77"/>
      <c r="E6" s="77"/>
      <c r="F6" s="77"/>
      <c r="G6" s="77"/>
      <c r="H6" s="77" t="s">
        <v>58</v>
      </c>
      <c r="I6" s="77"/>
      <c r="J6" s="77"/>
      <c r="K6" s="78"/>
      <c r="L6" s="77" t="s">
        <v>58</v>
      </c>
      <c r="M6" s="77" t="s">
        <v>65</v>
      </c>
      <c r="N6" s="77" t="s">
        <v>205</v>
      </c>
      <c r="O6" s="92" t="s">
        <v>67</v>
      </c>
      <c r="P6" s="78" t="s">
        <v>68</v>
      </c>
      <c r="Q6" s="77" t="s">
        <v>69</v>
      </c>
    </row>
    <row r="7" ht="18.75" customHeight="1" spans="1:17">
      <c r="A7" s="3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18.75" customHeight="1" spans="1:17">
      <c r="A8" s="80" t="s">
        <v>71</v>
      </c>
      <c r="B8" s="81"/>
      <c r="C8" s="81"/>
      <c r="D8" s="81"/>
      <c r="E8" s="96"/>
      <c r="F8" s="23"/>
      <c r="G8" s="23">
        <v>185300</v>
      </c>
      <c r="H8" s="23">
        <v>185300</v>
      </c>
      <c r="I8" s="23"/>
      <c r="J8" s="23"/>
      <c r="K8" s="23"/>
      <c r="L8" s="23"/>
      <c r="M8" s="23"/>
      <c r="N8" s="23"/>
      <c r="O8" s="23"/>
      <c r="P8" s="23"/>
      <c r="Q8" s="23"/>
    </row>
    <row r="9" ht="18.75" customHeight="1" spans="1:17">
      <c r="A9" s="97" t="s">
        <v>71</v>
      </c>
      <c r="B9" s="81"/>
      <c r="C9" s="81"/>
      <c r="D9" s="81"/>
      <c r="E9" s="98"/>
      <c r="F9" s="23"/>
      <c r="G9" s="23">
        <v>185300</v>
      </c>
      <c r="H9" s="23">
        <v>185300</v>
      </c>
      <c r="I9" s="23"/>
      <c r="J9" s="23"/>
      <c r="K9" s="23"/>
      <c r="L9" s="23"/>
      <c r="M9" s="23"/>
      <c r="N9" s="23"/>
      <c r="O9" s="23"/>
      <c r="P9" s="23"/>
      <c r="Q9" s="23"/>
    </row>
    <row r="10" ht="18.75" customHeight="1" spans="1:17">
      <c r="A10" s="215" t="s">
        <v>305</v>
      </c>
      <c r="B10" s="81" t="s">
        <v>483</v>
      </c>
      <c r="C10" s="81" t="s">
        <v>484</v>
      </c>
      <c r="D10" s="81" t="s">
        <v>485</v>
      </c>
      <c r="E10" s="98">
        <v>1</v>
      </c>
      <c r="F10" s="23"/>
      <c r="G10" s="23">
        <v>2700</v>
      </c>
      <c r="H10" s="23">
        <v>2700</v>
      </c>
      <c r="I10" s="23"/>
      <c r="J10" s="23"/>
      <c r="K10" s="23"/>
      <c r="L10" s="23"/>
      <c r="M10" s="23"/>
      <c r="N10" s="23"/>
      <c r="O10" s="23"/>
      <c r="P10" s="23"/>
      <c r="Q10" s="23"/>
    </row>
    <row r="11" ht="18.75" customHeight="1" spans="1:17">
      <c r="A11" s="215" t="s">
        <v>305</v>
      </c>
      <c r="B11" s="81" t="s">
        <v>486</v>
      </c>
      <c r="C11" s="81" t="s">
        <v>487</v>
      </c>
      <c r="D11" s="81" t="s">
        <v>488</v>
      </c>
      <c r="E11" s="98">
        <v>1</v>
      </c>
      <c r="F11" s="23"/>
      <c r="G11" s="23">
        <v>80000</v>
      </c>
      <c r="H11" s="23">
        <v>80000</v>
      </c>
      <c r="I11" s="23"/>
      <c r="J11" s="23"/>
      <c r="K11" s="23"/>
      <c r="L11" s="23"/>
      <c r="M11" s="23"/>
      <c r="N11" s="23"/>
      <c r="O11" s="23"/>
      <c r="P11" s="23"/>
      <c r="Q11" s="23"/>
    </row>
    <row r="12" ht="18.75" customHeight="1" spans="1:17">
      <c r="A12" s="215" t="s">
        <v>305</v>
      </c>
      <c r="B12" s="81" t="s">
        <v>489</v>
      </c>
      <c r="C12" s="81" t="s">
        <v>490</v>
      </c>
      <c r="D12" s="81" t="s">
        <v>488</v>
      </c>
      <c r="E12" s="98">
        <v>1</v>
      </c>
      <c r="F12" s="23"/>
      <c r="G12" s="23">
        <v>50000</v>
      </c>
      <c r="H12" s="23">
        <v>50000</v>
      </c>
      <c r="I12" s="23"/>
      <c r="J12" s="23"/>
      <c r="K12" s="23"/>
      <c r="L12" s="23"/>
      <c r="M12" s="23"/>
      <c r="N12" s="23"/>
      <c r="O12" s="23"/>
      <c r="P12" s="23"/>
      <c r="Q12" s="23"/>
    </row>
    <row r="13" ht="18.75" customHeight="1" spans="1:17">
      <c r="A13" s="215" t="s">
        <v>305</v>
      </c>
      <c r="B13" s="81" t="s">
        <v>491</v>
      </c>
      <c r="C13" s="81" t="s">
        <v>491</v>
      </c>
      <c r="D13" s="81" t="s">
        <v>488</v>
      </c>
      <c r="E13" s="98">
        <v>1</v>
      </c>
      <c r="F13" s="23"/>
      <c r="G13" s="23">
        <v>30000</v>
      </c>
      <c r="H13" s="23">
        <v>30000</v>
      </c>
      <c r="I13" s="23"/>
      <c r="J13" s="23"/>
      <c r="K13" s="23"/>
      <c r="L13" s="23"/>
      <c r="M13" s="23"/>
      <c r="N13" s="23"/>
      <c r="O13" s="23"/>
      <c r="P13" s="23"/>
      <c r="Q13" s="23"/>
    </row>
    <row r="14" ht="18.75" customHeight="1" spans="1:17">
      <c r="A14" s="215" t="s">
        <v>305</v>
      </c>
      <c r="B14" s="81" t="s">
        <v>492</v>
      </c>
      <c r="C14" s="81" t="s">
        <v>493</v>
      </c>
      <c r="D14" s="81" t="s">
        <v>488</v>
      </c>
      <c r="E14" s="98">
        <v>1</v>
      </c>
      <c r="F14" s="23"/>
      <c r="G14" s="23">
        <v>20000</v>
      </c>
      <c r="H14" s="23">
        <v>20000</v>
      </c>
      <c r="I14" s="23"/>
      <c r="J14" s="23"/>
      <c r="K14" s="23"/>
      <c r="L14" s="23"/>
      <c r="M14" s="23"/>
      <c r="N14" s="23"/>
      <c r="O14" s="23"/>
      <c r="P14" s="23"/>
      <c r="Q14" s="23"/>
    </row>
    <row r="15" ht="18.75" customHeight="1" spans="1:17">
      <c r="A15" s="215" t="s">
        <v>305</v>
      </c>
      <c r="B15" s="81" t="s">
        <v>494</v>
      </c>
      <c r="C15" s="81" t="s">
        <v>495</v>
      </c>
      <c r="D15" s="81" t="s">
        <v>485</v>
      </c>
      <c r="E15" s="98">
        <v>2</v>
      </c>
      <c r="F15" s="23"/>
      <c r="G15" s="23">
        <v>2600</v>
      </c>
      <c r="H15" s="23">
        <v>2600</v>
      </c>
      <c r="I15" s="23"/>
      <c r="J15" s="23"/>
      <c r="K15" s="23"/>
      <c r="L15" s="23"/>
      <c r="M15" s="23"/>
      <c r="N15" s="23"/>
      <c r="O15" s="23"/>
      <c r="P15" s="23"/>
      <c r="Q15" s="23"/>
    </row>
    <row r="16" ht="18.75" customHeight="1" spans="1:17">
      <c r="A16" s="83" t="s">
        <v>128</v>
      </c>
      <c r="B16" s="84"/>
      <c r="C16" s="84"/>
      <c r="D16" s="84"/>
      <c r="E16" s="96"/>
      <c r="F16" s="23"/>
      <c r="G16" s="23">
        <v>185300</v>
      </c>
      <c r="H16" s="23">
        <v>185300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selection activeCell="A12" sqref="A12"/>
    </sheetView>
  </sheetViews>
  <sheetFormatPr defaultColWidth="9.14285714285714" defaultRowHeight="14.25" customHeight="1"/>
  <cols>
    <col min="1" max="1" width="31.4190476190476" customWidth="1"/>
    <col min="2" max="3" width="21.847619047619" customWidth="1"/>
    <col min="4" max="14" width="19" customWidth="1"/>
  </cols>
  <sheetData>
    <row r="1" ht="15" customHeight="1" spans="1:14">
      <c r="A1" s="62"/>
      <c r="B1" s="62"/>
      <c r="C1" s="67"/>
      <c r="D1" s="62"/>
      <c r="E1" s="62"/>
      <c r="F1" s="62"/>
      <c r="G1" s="62"/>
      <c r="H1" s="68"/>
      <c r="I1" s="62"/>
      <c r="J1" s="62"/>
      <c r="K1" s="62"/>
      <c r="L1" s="39"/>
      <c r="M1" s="86"/>
      <c r="N1" s="87" t="s">
        <v>496</v>
      </c>
    </row>
    <row r="2" ht="34.5" customHeight="1" spans="1:14">
      <c r="A2" s="41" t="str">
        <f>"2025"&amp;"年部门政府购买服务预算表"</f>
        <v>2025年部门政府购买服务预算表</v>
      </c>
      <c r="B2" s="69"/>
      <c r="C2" s="52"/>
      <c r="D2" s="69"/>
      <c r="E2" s="69"/>
      <c r="F2" s="69"/>
      <c r="G2" s="69"/>
      <c r="H2" s="70"/>
      <c r="I2" s="69"/>
      <c r="J2" s="69"/>
      <c r="K2" s="69"/>
      <c r="L2" s="52"/>
      <c r="M2" s="70"/>
      <c r="N2" s="69"/>
    </row>
    <row r="3" ht="18.75" customHeight="1" spans="1:14">
      <c r="A3" s="59" t="str">
        <f>"单位名称："&amp;"中共沧源佤族自治县委办公室"</f>
        <v>单位名称：中共沧源佤族自治县委办公室</v>
      </c>
      <c r="B3" s="60"/>
      <c r="C3" s="71"/>
      <c r="D3" s="60"/>
      <c r="E3" s="60"/>
      <c r="F3" s="60"/>
      <c r="G3" s="60"/>
      <c r="H3" s="68"/>
      <c r="I3" s="62"/>
      <c r="J3" s="62"/>
      <c r="K3" s="62"/>
      <c r="L3" s="63"/>
      <c r="M3" s="88"/>
      <c r="N3" s="87" t="s">
        <v>177</v>
      </c>
    </row>
    <row r="4" ht="18.75" customHeight="1" spans="1:14">
      <c r="A4" s="11" t="s">
        <v>474</v>
      </c>
      <c r="B4" s="72" t="s">
        <v>497</v>
      </c>
      <c r="C4" s="73" t="s">
        <v>498</v>
      </c>
      <c r="D4" s="45" t="s">
        <v>197</v>
      </c>
      <c r="E4" s="45"/>
      <c r="F4" s="45"/>
      <c r="G4" s="45"/>
      <c r="H4" s="74"/>
      <c r="I4" s="45"/>
      <c r="J4" s="45"/>
      <c r="K4" s="45"/>
      <c r="L4" s="64"/>
      <c r="M4" s="74"/>
      <c r="N4" s="46"/>
    </row>
    <row r="5" ht="18.75" customHeight="1" spans="1:14">
      <c r="A5" s="16"/>
      <c r="B5" s="75"/>
      <c r="C5" s="76"/>
      <c r="D5" s="75" t="s">
        <v>56</v>
      </c>
      <c r="E5" s="75" t="s">
        <v>59</v>
      </c>
      <c r="F5" s="75" t="s">
        <v>480</v>
      </c>
      <c r="G5" s="75" t="s">
        <v>481</v>
      </c>
      <c r="H5" s="76" t="s">
        <v>482</v>
      </c>
      <c r="I5" s="89" t="s">
        <v>79</v>
      </c>
      <c r="J5" s="89"/>
      <c r="K5" s="89"/>
      <c r="L5" s="90"/>
      <c r="M5" s="91"/>
      <c r="N5" s="77"/>
    </row>
    <row r="6" ht="26.25" customHeight="1" spans="1:14">
      <c r="A6" s="18"/>
      <c r="B6" s="77"/>
      <c r="C6" s="78"/>
      <c r="D6" s="77"/>
      <c r="E6" s="77"/>
      <c r="F6" s="77"/>
      <c r="G6" s="77"/>
      <c r="H6" s="78"/>
      <c r="I6" s="77" t="s">
        <v>58</v>
      </c>
      <c r="J6" s="77" t="s">
        <v>65</v>
      </c>
      <c r="K6" s="77" t="s">
        <v>205</v>
      </c>
      <c r="L6" s="92" t="s">
        <v>67</v>
      </c>
      <c r="M6" s="78" t="s">
        <v>68</v>
      </c>
      <c r="N6" s="77" t="s">
        <v>69</v>
      </c>
    </row>
    <row r="7" ht="18.75" customHeight="1" spans="1:14">
      <c r="A7" s="79">
        <v>1</v>
      </c>
      <c r="B7" s="79">
        <v>2</v>
      </c>
      <c r="C7" s="79">
        <v>3</v>
      </c>
      <c r="D7" s="79">
        <v>4</v>
      </c>
      <c r="E7" s="79">
        <v>5</v>
      </c>
      <c r="F7" s="79">
        <v>6</v>
      </c>
      <c r="G7" s="79">
        <v>7</v>
      </c>
      <c r="H7" s="79">
        <v>8</v>
      </c>
      <c r="I7" s="79">
        <v>9</v>
      </c>
      <c r="J7" s="79">
        <v>10</v>
      </c>
      <c r="K7" s="79">
        <v>11</v>
      </c>
      <c r="L7" s="79">
        <v>12</v>
      </c>
      <c r="M7" s="79">
        <v>13</v>
      </c>
      <c r="N7" s="79">
        <v>14</v>
      </c>
    </row>
    <row r="8" ht="18.75" customHeight="1" spans="1:14">
      <c r="A8" s="80"/>
      <c r="B8" s="81"/>
      <c r="C8" s="82"/>
      <c r="D8" s="23"/>
      <c r="E8" s="23"/>
      <c r="F8" s="23"/>
      <c r="G8" s="23"/>
      <c r="H8" s="23"/>
      <c r="I8" s="23"/>
      <c r="J8" s="23"/>
      <c r="K8" s="23"/>
      <c r="L8" s="23"/>
      <c r="M8" s="23"/>
      <c r="N8" s="23"/>
    </row>
    <row r="9" ht="18.75" customHeight="1" spans="1:14">
      <c r="A9" s="80"/>
      <c r="B9" s="81"/>
      <c r="C9" s="82"/>
      <c r="D9" s="23"/>
      <c r="E9" s="23"/>
      <c r="F9" s="23"/>
      <c r="G9" s="23"/>
      <c r="H9" s="23"/>
      <c r="I9" s="23"/>
      <c r="J9" s="23"/>
      <c r="K9" s="23"/>
      <c r="L9" s="23"/>
      <c r="M9" s="23"/>
      <c r="N9" s="23"/>
    </row>
    <row r="10" ht="18.75" customHeight="1" spans="1:14">
      <c r="A10" s="83" t="s">
        <v>128</v>
      </c>
      <c r="B10" s="84"/>
      <c r="C10" s="85"/>
      <c r="D10" s="23"/>
      <c r="E10" s="23"/>
      <c r="F10" s="23"/>
      <c r="G10" s="23"/>
      <c r="H10" s="23"/>
      <c r="I10" s="23"/>
      <c r="J10" s="23"/>
      <c r="K10" s="23"/>
      <c r="L10" s="23"/>
      <c r="M10" s="23"/>
      <c r="N10" s="23"/>
    </row>
    <row r="12" customHeight="1" spans="1:1">
      <c r="A12" s="38" t="s">
        <v>499</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showZeros="0" workbookViewId="0">
      <selection activeCell="A10" sqref="A10"/>
    </sheetView>
  </sheetViews>
  <sheetFormatPr defaultColWidth="9.14285714285714" defaultRowHeight="14.25" customHeight="1"/>
  <cols>
    <col min="1" max="1" width="37.7142857142857" customWidth="1"/>
    <col min="2" max="4" width="17.5714285714286" customWidth="1"/>
    <col min="5" max="9" width="15.7142857142857" customWidth="1"/>
  </cols>
  <sheetData>
    <row r="1" ht="15" customHeight="1" spans="1:9">
      <c r="A1" s="30"/>
      <c r="B1" s="30"/>
      <c r="C1" s="30"/>
      <c r="D1" s="57"/>
      <c r="G1" s="39"/>
      <c r="H1" s="39"/>
      <c r="I1" s="39" t="s">
        <v>500</v>
      </c>
    </row>
    <row r="2" ht="27.75" customHeight="1" spans="1:9">
      <c r="A2" s="58" t="str">
        <f>"2025"&amp;"年县对下转移支付预算表"</f>
        <v>2025年县对下转移支付预算表</v>
      </c>
      <c r="B2" s="6"/>
      <c r="C2" s="6"/>
      <c r="D2" s="6"/>
      <c r="E2" s="6"/>
      <c r="F2" s="6"/>
      <c r="G2" s="52"/>
      <c r="H2" s="52"/>
      <c r="I2" s="6"/>
    </row>
    <row r="3" ht="18.75" customHeight="1" spans="1:9">
      <c r="A3" s="59" t="str">
        <f>"单位名称："&amp;"中共沧源佤族自治县委办公室"</f>
        <v>单位名称：中共沧源佤族自治县委办公室</v>
      </c>
      <c r="B3" s="60"/>
      <c r="C3" s="60"/>
      <c r="D3" s="61"/>
      <c r="E3" s="62"/>
      <c r="G3" s="63"/>
      <c r="H3" s="63"/>
      <c r="I3" s="39" t="s">
        <v>177</v>
      </c>
    </row>
    <row r="4" ht="18.75" customHeight="1" spans="1:9">
      <c r="A4" s="31" t="s">
        <v>501</v>
      </c>
      <c r="B4" s="12" t="s">
        <v>197</v>
      </c>
      <c r="C4" s="13"/>
      <c r="D4" s="13"/>
      <c r="E4" s="12" t="s">
        <v>502</v>
      </c>
      <c r="F4" s="13"/>
      <c r="G4" s="64"/>
      <c r="H4" s="64"/>
      <c r="I4" s="14"/>
    </row>
    <row r="5" ht="18.75" customHeight="1" spans="1:9">
      <c r="A5" s="33"/>
      <c r="B5" s="32" t="s">
        <v>56</v>
      </c>
      <c r="C5" s="11" t="s">
        <v>59</v>
      </c>
      <c r="D5" s="65" t="s">
        <v>503</v>
      </c>
      <c r="E5" s="66" t="s">
        <v>504</v>
      </c>
      <c r="F5" s="66" t="s">
        <v>504</v>
      </c>
      <c r="G5" s="66" t="s">
        <v>504</v>
      </c>
      <c r="H5" s="66" t="s">
        <v>504</v>
      </c>
      <c r="I5" s="66" t="s">
        <v>504</v>
      </c>
    </row>
    <row r="6" ht="18.75" customHeight="1" spans="1:9">
      <c r="A6" s="66">
        <v>1</v>
      </c>
      <c r="B6" s="66">
        <v>2</v>
      </c>
      <c r="C6" s="66">
        <v>3</v>
      </c>
      <c r="D6" s="66">
        <v>4</v>
      </c>
      <c r="E6" s="66">
        <v>5</v>
      </c>
      <c r="F6" s="66">
        <v>6</v>
      </c>
      <c r="G6" s="66">
        <v>7</v>
      </c>
      <c r="H6" s="66">
        <v>8</v>
      </c>
      <c r="I6" s="66">
        <v>9</v>
      </c>
    </row>
    <row r="7" ht="18.75" customHeight="1" spans="1:9">
      <c r="A7" s="34"/>
      <c r="B7" s="23"/>
      <c r="C7" s="23"/>
      <c r="D7" s="23"/>
      <c r="E7" s="23"/>
      <c r="F7" s="23"/>
      <c r="G7" s="23"/>
      <c r="H7" s="23"/>
      <c r="I7" s="23"/>
    </row>
    <row r="8" ht="18.75" customHeight="1" spans="1:9">
      <c r="A8" s="34"/>
      <c r="B8" s="23"/>
      <c r="C8" s="23"/>
      <c r="D8" s="23"/>
      <c r="E8" s="23"/>
      <c r="F8" s="23"/>
      <c r="G8" s="23"/>
      <c r="H8" s="23"/>
      <c r="I8" s="23"/>
    </row>
    <row r="10" customHeight="1" spans="1:1">
      <c r="A10" s="38" t="s">
        <v>472</v>
      </c>
    </row>
  </sheetData>
  <mergeCells count="5">
    <mergeCell ref="A2:I2"/>
    <mergeCell ref="A3:E3"/>
    <mergeCell ref="B4:D4"/>
    <mergeCell ref="E4:I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9.14285714285714" defaultRowHeight="12" customHeight="1"/>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5" customHeight="1" spans="10:10">
      <c r="J1" s="39" t="s">
        <v>505</v>
      </c>
    </row>
    <row r="2" ht="36" customHeight="1" spans="1:10">
      <c r="A2" s="5" t="str">
        <f>"2025"&amp;"年县对下转移支付绩效目标表"</f>
        <v>2025年县对下转移支付绩效目标表</v>
      </c>
      <c r="B2" s="6"/>
      <c r="C2" s="6"/>
      <c r="D2" s="6"/>
      <c r="E2" s="6"/>
      <c r="F2" s="52"/>
      <c r="G2" s="6"/>
      <c r="H2" s="52"/>
      <c r="I2" s="52"/>
      <c r="J2" s="6"/>
    </row>
    <row r="3" ht="18.75" customHeight="1" spans="1:8">
      <c r="A3" s="7" t="str">
        <f>"单位名称："&amp;"中共沧源佤族自治县委办公室"</f>
        <v>单位名称：中共沧源佤族自治县委办公室</v>
      </c>
      <c r="B3" s="3"/>
      <c r="C3" s="3"/>
      <c r="D3" s="3"/>
      <c r="E3" s="3"/>
      <c r="F3" s="38"/>
      <c r="G3" s="3"/>
      <c r="H3" s="38"/>
    </row>
    <row r="4" ht="18.75" customHeight="1" spans="1:10">
      <c r="A4" s="47" t="s">
        <v>318</v>
      </c>
      <c r="B4" s="47" t="s">
        <v>319</v>
      </c>
      <c r="C4" s="47" t="s">
        <v>320</v>
      </c>
      <c r="D4" s="47" t="s">
        <v>321</v>
      </c>
      <c r="E4" s="47" t="s">
        <v>322</v>
      </c>
      <c r="F4" s="53" t="s">
        <v>323</v>
      </c>
      <c r="G4" s="47" t="s">
        <v>324</v>
      </c>
      <c r="H4" s="53" t="s">
        <v>325</v>
      </c>
      <c r="I4" s="53" t="s">
        <v>326</v>
      </c>
      <c r="J4" s="47" t="s">
        <v>327</v>
      </c>
    </row>
    <row r="5" ht="18.75" customHeight="1" spans="1:10">
      <c r="A5" s="47">
        <v>1</v>
      </c>
      <c r="B5" s="47">
        <v>2</v>
      </c>
      <c r="C5" s="47">
        <v>3</v>
      </c>
      <c r="D5" s="47">
        <v>4</v>
      </c>
      <c r="E5" s="47">
        <v>5</v>
      </c>
      <c r="F5" s="53">
        <v>6</v>
      </c>
      <c r="G5" s="47">
        <v>7</v>
      </c>
      <c r="H5" s="53">
        <v>8</v>
      </c>
      <c r="I5" s="53">
        <v>9</v>
      </c>
      <c r="J5" s="47">
        <v>10</v>
      </c>
    </row>
    <row r="6" ht="18.75" customHeight="1" spans="1:10">
      <c r="A6" s="21"/>
      <c r="B6" s="48"/>
      <c r="C6" s="48"/>
      <c r="D6" s="48"/>
      <c r="E6" s="54"/>
      <c r="F6" s="55"/>
      <c r="G6" s="54"/>
      <c r="H6" s="55"/>
      <c r="I6" s="55"/>
      <c r="J6" s="54"/>
    </row>
    <row r="7" ht="18.75" customHeight="1" spans="1:10">
      <c r="A7" s="21"/>
      <c r="B7" s="21"/>
      <c r="C7" s="21"/>
      <c r="D7" s="21"/>
      <c r="E7" s="21"/>
      <c r="F7" s="56"/>
      <c r="G7" s="21"/>
      <c r="H7" s="21"/>
      <c r="I7" s="21"/>
      <c r="J7" s="21"/>
    </row>
    <row r="9" customHeight="1" spans="1:1">
      <c r="A9" s="38" t="s">
        <v>472</v>
      </c>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0" sqref="A10"/>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5" customHeight="1" spans="1:8">
      <c r="A1" s="1"/>
      <c r="B1" s="1"/>
      <c r="C1" s="1"/>
      <c r="D1" s="1"/>
      <c r="E1" s="1"/>
      <c r="F1" s="1"/>
      <c r="G1" s="1"/>
      <c r="H1" s="40" t="s">
        <v>506</v>
      </c>
    </row>
    <row r="2" ht="34.5" customHeight="1" spans="1:8">
      <c r="A2" s="41" t="str">
        <f>"2025"&amp;"年新增资产配置表"</f>
        <v>2025年新增资产配置表</v>
      </c>
      <c r="B2" s="6"/>
      <c r="C2" s="6"/>
      <c r="D2" s="6"/>
      <c r="E2" s="6"/>
      <c r="F2" s="6"/>
      <c r="G2" s="6"/>
      <c r="H2" s="6"/>
    </row>
    <row r="3" ht="18.75" customHeight="1" spans="1:8">
      <c r="A3" s="42" t="str">
        <f>"单位名称："&amp;"中共沧源佤族自治县委办公室"</f>
        <v>单位名称：中共沧源佤族自治县委办公室</v>
      </c>
      <c r="B3" s="8"/>
      <c r="C3" s="3"/>
      <c r="H3" s="43" t="s">
        <v>177</v>
      </c>
    </row>
    <row r="4" ht="18.75" customHeight="1" spans="1:8">
      <c r="A4" s="11" t="s">
        <v>190</v>
      </c>
      <c r="B4" s="11" t="s">
        <v>507</v>
      </c>
      <c r="C4" s="11" t="s">
        <v>508</v>
      </c>
      <c r="D4" s="11" t="s">
        <v>509</v>
      </c>
      <c r="E4" s="11" t="s">
        <v>510</v>
      </c>
      <c r="F4" s="44" t="s">
        <v>511</v>
      </c>
      <c r="G4" s="45"/>
      <c r="H4" s="46"/>
    </row>
    <row r="5" ht="18.75" customHeight="1" spans="1:8">
      <c r="A5" s="18"/>
      <c r="B5" s="18"/>
      <c r="C5" s="18"/>
      <c r="D5" s="18"/>
      <c r="E5" s="18"/>
      <c r="F5" s="47" t="s">
        <v>478</v>
      </c>
      <c r="G5" s="47" t="s">
        <v>512</v>
      </c>
      <c r="H5" s="47" t="s">
        <v>513</v>
      </c>
    </row>
    <row r="6" ht="18.75" customHeight="1" spans="1:8">
      <c r="A6" s="47">
        <v>1</v>
      </c>
      <c r="B6" s="47">
        <v>2</v>
      </c>
      <c r="C6" s="47">
        <v>3</v>
      </c>
      <c r="D6" s="47">
        <v>4</v>
      </c>
      <c r="E6" s="47">
        <v>5</v>
      </c>
      <c r="F6" s="47">
        <v>6</v>
      </c>
      <c r="G6" s="47">
        <v>7</v>
      </c>
      <c r="H6" s="47">
        <v>8</v>
      </c>
    </row>
    <row r="7" ht="18.75" customHeight="1" spans="1:8">
      <c r="A7" s="48"/>
      <c r="B7" s="48"/>
      <c r="C7" s="34"/>
      <c r="D7" s="34"/>
      <c r="E7" s="34"/>
      <c r="F7" s="49"/>
      <c r="G7" s="23"/>
      <c r="H7" s="23"/>
    </row>
    <row r="8" ht="18.75" customHeight="1" spans="1:8">
      <c r="A8" s="26" t="s">
        <v>56</v>
      </c>
      <c r="B8" s="50"/>
      <c r="C8" s="50"/>
      <c r="D8" s="50"/>
      <c r="E8" s="51"/>
      <c r="F8" s="49"/>
      <c r="G8" s="23"/>
      <c r="H8" s="23"/>
    </row>
    <row r="10" customHeight="1" spans="1:1">
      <c r="A10" s="38" t="s">
        <v>472</v>
      </c>
    </row>
  </sheetData>
  <mergeCells count="9">
    <mergeCell ref="A2:H2"/>
    <mergeCell ref="A3:C3"/>
    <mergeCell ref="F4:H4"/>
    <mergeCell ref="A8:E8"/>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
    </sheetView>
  </sheetViews>
  <sheetFormatPr defaultColWidth="9.14285714285714" defaultRowHeight="14.25" customHeight="1"/>
  <cols>
    <col min="1" max="1" width="13.4190476190476" customWidth="1"/>
    <col min="2" max="2" width="43.8666666666667" customWidth="1"/>
    <col min="3" max="3" width="23.847619047619" customWidth="1"/>
    <col min="4" max="4" width="11.1428571428571" customWidth="1"/>
    <col min="5" max="5" width="33.1619047619048" customWidth="1"/>
    <col min="6" max="6" width="9.84761904761905" customWidth="1"/>
    <col min="7" max="7" width="17.7142857142857" customWidth="1"/>
    <col min="8" max="11" width="15.4190476190476" customWidth="1"/>
  </cols>
  <sheetData>
    <row r="1" ht="15" customHeight="1" spans="4:11">
      <c r="D1" s="29"/>
      <c r="E1" s="29"/>
      <c r="F1" s="29"/>
      <c r="G1" s="29"/>
      <c r="H1" s="30"/>
      <c r="I1" s="30"/>
      <c r="J1" s="30"/>
      <c r="K1" s="39" t="s">
        <v>514</v>
      </c>
    </row>
    <row r="2" ht="42.75" customHeight="1" spans="1:11">
      <c r="A2" s="5" t="str">
        <f>"2025"&amp;"年转移支付补助项目支出预算表"</f>
        <v>2025年转移支付补助项目支出预算表</v>
      </c>
      <c r="B2" s="6"/>
      <c r="C2" s="6"/>
      <c r="D2" s="6"/>
      <c r="E2" s="6"/>
      <c r="F2" s="6"/>
      <c r="G2" s="6"/>
      <c r="H2" s="6"/>
      <c r="I2" s="6"/>
      <c r="J2" s="6"/>
      <c r="K2" s="6"/>
    </row>
    <row r="3" ht="18.75" customHeight="1" spans="1:11">
      <c r="A3" s="7" t="str">
        <f>"单位名称："&amp;"中共沧源佤族自治县委办公室"</f>
        <v>单位名称：中共沧源佤族自治县委办公室</v>
      </c>
      <c r="B3" s="8"/>
      <c r="C3" s="8"/>
      <c r="D3" s="8"/>
      <c r="E3" s="8"/>
      <c r="F3" s="8"/>
      <c r="G3" s="8"/>
      <c r="H3" s="9"/>
      <c r="I3" s="9"/>
      <c r="J3" s="9"/>
      <c r="K3" s="4" t="s">
        <v>177</v>
      </c>
    </row>
    <row r="4" ht="18.75" customHeight="1" spans="1:11">
      <c r="A4" s="10" t="s">
        <v>281</v>
      </c>
      <c r="B4" s="10" t="s">
        <v>192</v>
      </c>
      <c r="C4" s="10" t="s">
        <v>282</v>
      </c>
      <c r="D4" s="11" t="s">
        <v>193</v>
      </c>
      <c r="E4" s="11" t="s">
        <v>194</v>
      </c>
      <c r="F4" s="11" t="s">
        <v>283</v>
      </c>
      <c r="G4" s="11" t="s">
        <v>284</v>
      </c>
      <c r="H4" s="31" t="s">
        <v>56</v>
      </c>
      <c r="I4" s="12" t="s">
        <v>515</v>
      </c>
      <c r="J4" s="13"/>
      <c r="K4" s="14"/>
    </row>
    <row r="5" ht="18.75" customHeight="1" spans="1:11">
      <c r="A5" s="15"/>
      <c r="B5" s="15"/>
      <c r="C5" s="15"/>
      <c r="D5" s="16"/>
      <c r="E5" s="16"/>
      <c r="F5" s="16"/>
      <c r="G5" s="16"/>
      <c r="H5" s="32"/>
      <c r="I5" s="11" t="s">
        <v>59</v>
      </c>
      <c r="J5" s="11" t="s">
        <v>60</v>
      </c>
      <c r="K5" s="11" t="s">
        <v>61</v>
      </c>
    </row>
    <row r="6" ht="18.75" customHeight="1" spans="1:11">
      <c r="A6" s="17"/>
      <c r="B6" s="17"/>
      <c r="C6" s="17"/>
      <c r="D6" s="18"/>
      <c r="E6" s="18"/>
      <c r="F6" s="18"/>
      <c r="G6" s="18"/>
      <c r="H6" s="33"/>
      <c r="I6" s="18" t="s">
        <v>58</v>
      </c>
      <c r="J6" s="18"/>
      <c r="K6" s="18"/>
    </row>
    <row r="7" ht="18.75" customHeight="1" spans="1:11">
      <c r="A7" s="19">
        <v>1</v>
      </c>
      <c r="B7" s="19">
        <v>2</v>
      </c>
      <c r="C7" s="19">
        <v>3</v>
      </c>
      <c r="D7" s="19">
        <v>4</v>
      </c>
      <c r="E7" s="19">
        <v>5</v>
      </c>
      <c r="F7" s="19">
        <v>6</v>
      </c>
      <c r="G7" s="19">
        <v>7</v>
      </c>
      <c r="H7" s="19">
        <v>8</v>
      </c>
      <c r="I7" s="19">
        <v>9</v>
      </c>
      <c r="J7" s="20">
        <v>10</v>
      </c>
      <c r="K7" s="20">
        <v>11</v>
      </c>
    </row>
    <row r="8" ht="18.75" customHeight="1" spans="1:11">
      <c r="A8" s="34"/>
      <c r="B8" s="21"/>
      <c r="C8" s="34"/>
      <c r="D8" s="34"/>
      <c r="E8" s="34"/>
      <c r="F8" s="34"/>
      <c r="G8" s="34"/>
      <c r="H8" s="23"/>
      <c r="I8" s="23"/>
      <c r="J8" s="23"/>
      <c r="K8" s="23"/>
    </row>
    <row r="9" ht="18.75" customHeight="1" spans="1:11">
      <c r="A9" s="21"/>
      <c r="B9" s="21"/>
      <c r="C9" s="21"/>
      <c r="D9" s="21"/>
      <c r="E9" s="21"/>
      <c r="F9" s="21"/>
      <c r="G9" s="21"/>
      <c r="H9" s="23"/>
      <c r="I9" s="23"/>
      <c r="J9" s="23"/>
      <c r="K9" s="23"/>
    </row>
    <row r="10" ht="18.75" customHeight="1" spans="1:11">
      <c r="A10" s="35" t="s">
        <v>128</v>
      </c>
      <c r="B10" s="36"/>
      <c r="C10" s="36"/>
      <c r="D10" s="36"/>
      <c r="E10" s="36"/>
      <c r="F10" s="36"/>
      <c r="G10" s="37"/>
      <c r="H10" s="23"/>
      <c r="I10" s="23"/>
      <c r="J10" s="23"/>
      <c r="K10" s="23"/>
    </row>
    <row r="12" customHeight="1" spans="1:1">
      <c r="A12" s="38" t="s">
        <v>472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showZeros="0" topLeftCell="C1" workbookViewId="0">
      <selection activeCell="G11" sqref="G1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ht="15" customHeight="1" spans="1:7">
      <c r="A1" s="1"/>
      <c r="B1" s="1"/>
      <c r="C1" s="1"/>
      <c r="D1" s="2"/>
      <c r="E1" s="3"/>
      <c r="F1" s="3"/>
      <c r="G1" s="4" t="s">
        <v>516</v>
      </c>
    </row>
    <row r="2" ht="36.75" customHeight="1" spans="1:7">
      <c r="A2" s="5" t="str">
        <f>"2025"&amp;"年部门项目中期规划预算表"</f>
        <v>2025年部门项目中期规划预算表</v>
      </c>
      <c r="B2" s="6"/>
      <c r="C2" s="6"/>
      <c r="D2" s="6"/>
      <c r="E2" s="6"/>
      <c r="F2" s="6"/>
      <c r="G2" s="6"/>
    </row>
    <row r="3" ht="18.75" customHeight="1" spans="1:7">
      <c r="A3" s="7" t="str">
        <f>"单位名称："&amp;"中共沧源佤族自治县委办公室"</f>
        <v>单位名称：中共沧源佤族自治县委办公室</v>
      </c>
      <c r="B3" s="8"/>
      <c r="C3" s="8"/>
      <c r="D3" s="8"/>
      <c r="E3" s="9"/>
      <c r="F3" s="9"/>
      <c r="G3" s="4" t="s">
        <v>177</v>
      </c>
    </row>
    <row r="4" ht="18.75" customHeight="1" spans="1:7">
      <c r="A4" s="10" t="s">
        <v>282</v>
      </c>
      <c r="B4" s="10" t="s">
        <v>281</v>
      </c>
      <c r="C4" s="10" t="s">
        <v>192</v>
      </c>
      <c r="D4" s="11" t="s">
        <v>517</v>
      </c>
      <c r="E4" s="12" t="s">
        <v>59</v>
      </c>
      <c r="F4" s="13"/>
      <c r="G4" s="14"/>
    </row>
    <row r="5" ht="18.75" customHeight="1" spans="1:7">
      <c r="A5" s="15"/>
      <c r="B5" s="15"/>
      <c r="C5" s="15"/>
      <c r="D5" s="16"/>
      <c r="E5" s="10" t="str">
        <f>"2025"&amp;"年"</f>
        <v>2025年</v>
      </c>
      <c r="F5" s="10" t="str">
        <f>"2025"+1&amp;"年"</f>
        <v>2026年</v>
      </c>
      <c r="G5" s="11" t="str">
        <f>"2025"+2&amp;"年"</f>
        <v>2027年</v>
      </c>
    </row>
    <row r="6" ht="18.75" customHeight="1" spans="1:7">
      <c r="A6" s="17"/>
      <c r="B6" s="17"/>
      <c r="C6" s="17"/>
      <c r="D6" s="18"/>
      <c r="E6" s="17" t="s">
        <v>58</v>
      </c>
      <c r="F6" s="17"/>
      <c r="G6" s="18"/>
    </row>
    <row r="7" ht="18.75" customHeight="1" spans="1:7">
      <c r="A7" s="19">
        <v>1</v>
      </c>
      <c r="B7" s="19">
        <v>2</v>
      </c>
      <c r="C7" s="19">
        <v>3</v>
      </c>
      <c r="D7" s="19">
        <v>4</v>
      </c>
      <c r="E7" s="19">
        <v>5</v>
      </c>
      <c r="F7" s="19">
        <v>6</v>
      </c>
      <c r="G7" s="20">
        <v>7</v>
      </c>
    </row>
    <row r="8" ht="18.75" customHeight="1" spans="1:7">
      <c r="A8" s="21" t="s">
        <v>71</v>
      </c>
      <c r="B8" s="22"/>
      <c r="C8" s="22"/>
      <c r="D8" s="21"/>
      <c r="E8" s="23">
        <v>2070000</v>
      </c>
      <c r="F8" s="23"/>
      <c r="G8" s="23"/>
    </row>
    <row r="9" ht="18.75" customHeight="1" spans="1:7">
      <c r="A9" s="24" t="s">
        <v>71</v>
      </c>
      <c r="B9" s="21"/>
      <c r="C9" s="21"/>
      <c r="D9" s="21"/>
      <c r="E9" s="23">
        <v>2070000</v>
      </c>
      <c r="F9" s="23"/>
      <c r="G9" s="23"/>
    </row>
    <row r="10" ht="18.75" customHeight="1" spans="1:7">
      <c r="A10" s="25"/>
      <c r="B10" s="21" t="s">
        <v>518</v>
      </c>
      <c r="C10" s="21" t="s">
        <v>305</v>
      </c>
      <c r="D10" s="21" t="s">
        <v>519</v>
      </c>
      <c r="E10" s="23">
        <v>1970000</v>
      </c>
      <c r="F10" s="23"/>
      <c r="G10" s="23"/>
    </row>
    <row r="11" ht="18.75" customHeight="1" spans="1:7">
      <c r="A11" s="25"/>
      <c r="B11" s="21" t="s">
        <v>518</v>
      </c>
      <c r="C11" s="21" t="s">
        <v>295</v>
      </c>
      <c r="D11" s="21" t="s">
        <v>519</v>
      </c>
      <c r="E11" s="23">
        <v>10000</v>
      </c>
      <c r="F11" s="23"/>
      <c r="G11" s="23"/>
    </row>
    <row r="12" ht="18.75" customHeight="1" spans="1:7">
      <c r="A12" s="25"/>
      <c r="B12" s="21" t="s">
        <v>518</v>
      </c>
      <c r="C12" s="21" t="s">
        <v>297</v>
      </c>
      <c r="D12" s="21" t="s">
        <v>519</v>
      </c>
      <c r="E12" s="23">
        <v>10000</v>
      </c>
      <c r="F12" s="23"/>
      <c r="G12" s="23"/>
    </row>
    <row r="13" ht="18.75" customHeight="1" spans="1:7">
      <c r="A13" s="25"/>
      <c r="B13" s="21" t="s">
        <v>518</v>
      </c>
      <c r="C13" s="21" t="s">
        <v>299</v>
      </c>
      <c r="D13" s="21" t="s">
        <v>519</v>
      </c>
      <c r="E13" s="23">
        <v>10000</v>
      </c>
      <c r="F13" s="23"/>
      <c r="G13" s="23"/>
    </row>
    <row r="14" ht="18.75" customHeight="1" spans="1:7">
      <c r="A14" s="25"/>
      <c r="B14" s="21" t="s">
        <v>518</v>
      </c>
      <c r="C14" s="21" t="s">
        <v>303</v>
      </c>
      <c r="D14" s="21" t="s">
        <v>519</v>
      </c>
      <c r="E14" s="23">
        <v>30000</v>
      </c>
      <c r="F14" s="23"/>
      <c r="G14" s="23"/>
    </row>
    <row r="15" ht="18.75" customHeight="1" spans="1:7">
      <c r="A15" s="25"/>
      <c r="B15" s="21" t="s">
        <v>518</v>
      </c>
      <c r="C15" s="21" t="s">
        <v>301</v>
      </c>
      <c r="D15" s="21" t="s">
        <v>519</v>
      </c>
      <c r="E15" s="23">
        <v>5000</v>
      </c>
      <c r="F15" s="23"/>
      <c r="G15" s="23"/>
    </row>
    <row r="16" ht="18.75" customHeight="1" spans="1:7">
      <c r="A16" s="25"/>
      <c r="B16" s="21" t="s">
        <v>518</v>
      </c>
      <c r="C16" s="21" t="s">
        <v>290</v>
      </c>
      <c r="D16" s="21" t="s">
        <v>519</v>
      </c>
      <c r="E16" s="23">
        <v>5000</v>
      </c>
      <c r="F16" s="23"/>
      <c r="G16" s="23"/>
    </row>
    <row r="17" ht="18.75" customHeight="1" spans="1:7">
      <c r="A17" s="25"/>
      <c r="B17" s="21" t="s">
        <v>520</v>
      </c>
      <c r="C17" s="21" t="s">
        <v>287</v>
      </c>
      <c r="D17" s="21" t="s">
        <v>519</v>
      </c>
      <c r="E17" s="23">
        <v>30000</v>
      </c>
      <c r="F17" s="23"/>
      <c r="G17" s="23"/>
    </row>
    <row r="18" ht="18.75" customHeight="1" spans="1:7">
      <c r="A18" s="26" t="s">
        <v>56</v>
      </c>
      <c r="B18" s="27" t="s">
        <v>521</v>
      </c>
      <c r="C18" s="27"/>
      <c r="D18" s="28"/>
      <c r="E18" s="23">
        <v>2070000</v>
      </c>
      <c r="F18" s="23"/>
      <c r="G18" s="23"/>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P1" workbookViewId="0">
      <selection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5" customHeight="1" spans="10:19">
      <c r="J1" s="198"/>
      <c r="O1" s="67"/>
      <c r="P1" s="67"/>
      <c r="Q1" s="67"/>
      <c r="R1" s="67"/>
      <c r="S1" s="39" t="s">
        <v>53</v>
      </c>
    </row>
    <row r="2" ht="57.75" customHeight="1" spans="1:19">
      <c r="A2" s="128" t="str">
        <f>"2025"&amp;"年部门收入预算表"</f>
        <v>2025年部门收入预算表</v>
      </c>
      <c r="B2" s="182"/>
      <c r="C2" s="182"/>
      <c r="D2" s="182"/>
      <c r="E2" s="182"/>
      <c r="F2" s="182"/>
      <c r="G2" s="182"/>
      <c r="H2" s="182"/>
      <c r="I2" s="182"/>
      <c r="J2" s="182"/>
      <c r="K2" s="182"/>
      <c r="L2" s="182"/>
      <c r="M2" s="182"/>
      <c r="N2" s="182"/>
      <c r="O2" s="199"/>
      <c r="P2" s="199"/>
      <c r="Q2" s="199"/>
      <c r="R2" s="199"/>
      <c r="S2" s="199"/>
    </row>
    <row r="3" ht="18.75" customHeight="1" spans="1:19">
      <c r="A3" s="42" t="str">
        <f>"单位名称："&amp;"中共沧源佤族自治县委办公室"</f>
        <v>单位名称：中共沧源佤族自治县委办公室</v>
      </c>
      <c r="B3" s="93"/>
      <c r="C3" s="93"/>
      <c r="D3" s="93"/>
      <c r="E3" s="93"/>
      <c r="F3" s="93"/>
      <c r="G3" s="93"/>
      <c r="H3" s="93"/>
      <c r="I3" s="93"/>
      <c r="J3" s="71"/>
      <c r="K3" s="93"/>
      <c r="L3" s="93"/>
      <c r="M3" s="93"/>
      <c r="N3" s="93"/>
      <c r="O3" s="71"/>
      <c r="P3" s="71"/>
      <c r="Q3" s="71"/>
      <c r="R3" s="71"/>
      <c r="S3" s="39" t="s">
        <v>1</v>
      </c>
    </row>
    <row r="4" ht="18.75" customHeight="1" spans="1:19">
      <c r="A4" s="183" t="s">
        <v>54</v>
      </c>
      <c r="B4" s="184" t="s">
        <v>55</v>
      </c>
      <c r="C4" s="184" t="s">
        <v>56</v>
      </c>
      <c r="D4" s="185" t="s">
        <v>57</v>
      </c>
      <c r="E4" s="186"/>
      <c r="F4" s="186"/>
      <c r="G4" s="186"/>
      <c r="H4" s="186"/>
      <c r="I4" s="186"/>
      <c r="J4" s="200"/>
      <c r="K4" s="186"/>
      <c r="L4" s="186"/>
      <c r="M4" s="186"/>
      <c r="N4" s="201"/>
      <c r="O4" s="185" t="s">
        <v>46</v>
      </c>
      <c r="P4" s="185"/>
      <c r="Q4" s="185"/>
      <c r="R4" s="185"/>
      <c r="S4" s="204"/>
    </row>
    <row r="5" ht="18.75" customHeight="1" spans="1:19">
      <c r="A5" s="187"/>
      <c r="B5" s="188"/>
      <c r="C5" s="188"/>
      <c r="D5" s="189" t="s">
        <v>58</v>
      </c>
      <c r="E5" s="189" t="s">
        <v>59</v>
      </c>
      <c r="F5" s="189" t="s">
        <v>60</v>
      </c>
      <c r="G5" s="189" t="s">
        <v>61</v>
      </c>
      <c r="H5" s="189" t="s">
        <v>62</v>
      </c>
      <c r="I5" s="202" t="s">
        <v>63</v>
      </c>
      <c r="J5" s="202"/>
      <c r="K5" s="202"/>
      <c r="L5" s="202"/>
      <c r="M5" s="202"/>
      <c r="N5" s="192"/>
      <c r="O5" s="189" t="s">
        <v>58</v>
      </c>
      <c r="P5" s="189" t="s">
        <v>59</v>
      </c>
      <c r="Q5" s="189" t="s">
        <v>60</v>
      </c>
      <c r="R5" s="189" t="s">
        <v>61</v>
      </c>
      <c r="S5" s="189" t="s">
        <v>64</v>
      </c>
    </row>
    <row r="6" ht="18.75" customHeight="1" spans="1:19">
      <c r="A6" s="190"/>
      <c r="B6" s="191"/>
      <c r="C6" s="191"/>
      <c r="D6" s="192"/>
      <c r="E6" s="192"/>
      <c r="F6" s="192"/>
      <c r="G6" s="192"/>
      <c r="H6" s="192"/>
      <c r="I6" s="191" t="s">
        <v>58</v>
      </c>
      <c r="J6" s="191" t="s">
        <v>65</v>
      </c>
      <c r="K6" s="191" t="s">
        <v>66</v>
      </c>
      <c r="L6" s="191" t="s">
        <v>67</v>
      </c>
      <c r="M6" s="191" t="s">
        <v>68</v>
      </c>
      <c r="N6" s="191" t="s">
        <v>69</v>
      </c>
      <c r="O6" s="203"/>
      <c r="P6" s="203"/>
      <c r="Q6" s="203"/>
      <c r="R6" s="203"/>
      <c r="S6" s="192"/>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193" t="s">
        <v>70</v>
      </c>
      <c r="B8" s="194" t="s">
        <v>71</v>
      </c>
      <c r="C8" s="23">
        <v>8228029.46</v>
      </c>
      <c r="D8" s="23">
        <v>8228029.46</v>
      </c>
      <c r="E8" s="23">
        <v>8228029.46</v>
      </c>
      <c r="F8" s="23"/>
      <c r="G8" s="23"/>
      <c r="H8" s="23"/>
      <c r="I8" s="23"/>
      <c r="J8" s="23"/>
      <c r="K8" s="23"/>
      <c r="L8" s="23"/>
      <c r="M8" s="23"/>
      <c r="N8" s="23"/>
      <c r="O8" s="23"/>
      <c r="P8" s="23"/>
      <c r="Q8" s="23"/>
      <c r="R8" s="23"/>
      <c r="S8" s="23"/>
    </row>
    <row r="9" ht="18.75" customHeight="1" spans="1:19">
      <c r="A9" s="97" t="s">
        <v>72</v>
      </c>
      <c r="B9" s="195" t="s">
        <v>71</v>
      </c>
      <c r="C9" s="23">
        <v>8228029.46</v>
      </c>
      <c r="D9" s="23">
        <v>8228029.46</v>
      </c>
      <c r="E9" s="23">
        <v>8228029.46</v>
      </c>
      <c r="F9" s="23"/>
      <c r="G9" s="23"/>
      <c r="H9" s="23"/>
      <c r="I9" s="23"/>
      <c r="J9" s="23"/>
      <c r="K9" s="23"/>
      <c r="L9" s="23"/>
      <c r="M9" s="23"/>
      <c r="N9" s="23"/>
      <c r="O9" s="23"/>
      <c r="P9" s="23"/>
      <c r="Q9" s="23"/>
      <c r="R9" s="23"/>
      <c r="S9" s="23"/>
    </row>
    <row r="10" ht="18.75" customHeight="1" spans="1:19">
      <c r="A10" s="196" t="s">
        <v>56</v>
      </c>
      <c r="B10" s="197"/>
      <c r="C10" s="23">
        <v>8228029.46</v>
      </c>
      <c r="D10" s="23">
        <v>8228029.46</v>
      </c>
      <c r="E10" s="23">
        <v>8228029.46</v>
      </c>
      <c r="F10" s="23"/>
      <c r="G10" s="23"/>
      <c r="H10" s="23"/>
      <c r="I10" s="23"/>
      <c r="J10" s="23"/>
      <c r="K10" s="23"/>
      <c r="L10" s="23"/>
      <c r="M10" s="23"/>
      <c r="N10" s="23"/>
      <c r="O10" s="23"/>
      <c r="P10" s="23"/>
      <c r="Q10" s="23"/>
      <c r="R10" s="23"/>
      <c r="S10" s="2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9"/>
  <sheetViews>
    <sheetView showZeros="0" topLeftCell="A2" workbookViewId="0">
      <selection activeCell="E29" sqref="E29"/>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5" customHeight="1" spans="1:15">
      <c r="A1" s="1"/>
      <c r="B1" s="1"/>
      <c r="C1" s="1"/>
      <c r="D1" s="171"/>
      <c r="E1" s="1"/>
      <c r="F1" s="1"/>
      <c r="G1" s="1"/>
      <c r="H1" s="171"/>
      <c r="I1" s="1"/>
      <c r="J1" s="171"/>
      <c r="K1" s="1"/>
      <c r="L1" s="1"/>
      <c r="M1" s="1"/>
      <c r="N1" s="1"/>
      <c r="O1" s="40" t="s">
        <v>73</v>
      </c>
    </row>
    <row r="2" ht="42" customHeight="1" spans="1:15">
      <c r="A2" s="5" t="str">
        <f>"2025"&amp;"年部门支出预算表"</f>
        <v>2025年部门支出预算表</v>
      </c>
      <c r="B2" s="172"/>
      <c r="C2" s="172"/>
      <c r="D2" s="172"/>
      <c r="E2" s="172"/>
      <c r="F2" s="172"/>
      <c r="G2" s="172"/>
      <c r="H2" s="172"/>
      <c r="I2" s="172"/>
      <c r="J2" s="172"/>
      <c r="K2" s="172"/>
      <c r="L2" s="172"/>
      <c r="M2" s="172"/>
      <c r="N2" s="172"/>
      <c r="O2" s="172"/>
    </row>
    <row r="3" ht="18.75" customHeight="1" spans="1:15">
      <c r="A3" s="173" t="str">
        <f>"单位名称："&amp;"中共沧源佤族自治县委办公室"</f>
        <v>单位名称：中共沧源佤族自治县委办公室</v>
      </c>
      <c r="B3" s="174"/>
      <c r="C3" s="62"/>
      <c r="D3" s="30"/>
      <c r="E3" s="62"/>
      <c r="F3" s="62"/>
      <c r="G3" s="62"/>
      <c r="H3" s="30"/>
      <c r="I3" s="62"/>
      <c r="J3" s="30"/>
      <c r="K3" s="62"/>
      <c r="L3" s="62"/>
      <c r="M3" s="181"/>
      <c r="N3" s="181"/>
      <c r="O3" s="40" t="s">
        <v>1</v>
      </c>
    </row>
    <row r="4" ht="18.75" customHeight="1" spans="1:15">
      <c r="A4" s="10" t="s">
        <v>74</v>
      </c>
      <c r="B4" s="10" t="s">
        <v>75</v>
      </c>
      <c r="C4" s="10" t="s">
        <v>56</v>
      </c>
      <c r="D4" s="12" t="s">
        <v>59</v>
      </c>
      <c r="E4" s="74" t="s">
        <v>76</v>
      </c>
      <c r="F4" s="138" t="s">
        <v>77</v>
      </c>
      <c r="G4" s="10" t="s">
        <v>60</v>
      </c>
      <c r="H4" s="10" t="s">
        <v>61</v>
      </c>
      <c r="I4" s="10" t="s">
        <v>78</v>
      </c>
      <c r="J4" s="12" t="s">
        <v>79</v>
      </c>
      <c r="K4" s="13"/>
      <c r="L4" s="13"/>
      <c r="M4" s="13"/>
      <c r="N4" s="13"/>
      <c r="O4" s="14"/>
    </row>
    <row r="5" ht="30" customHeight="1" spans="1:15">
      <c r="A5" s="18"/>
      <c r="B5" s="18"/>
      <c r="C5" s="18"/>
      <c r="D5" s="66" t="s">
        <v>58</v>
      </c>
      <c r="E5" s="92" t="s">
        <v>76</v>
      </c>
      <c r="F5" s="92" t="s">
        <v>77</v>
      </c>
      <c r="G5" s="18"/>
      <c r="H5" s="18"/>
      <c r="I5" s="18"/>
      <c r="J5" s="66" t="s">
        <v>58</v>
      </c>
      <c r="K5" s="47" t="s">
        <v>80</v>
      </c>
      <c r="L5" s="47" t="s">
        <v>81</v>
      </c>
      <c r="M5" s="47" t="s">
        <v>82</v>
      </c>
      <c r="N5" s="47" t="s">
        <v>83</v>
      </c>
      <c r="O5" s="47" t="s">
        <v>84</v>
      </c>
    </row>
    <row r="6" ht="18.75" customHeight="1" spans="1:15">
      <c r="A6" s="117">
        <v>1</v>
      </c>
      <c r="B6" s="117">
        <v>2</v>
      </c>
      <c r="C6" s="66">
        <v>3</v>
      </c>
      <c r="D6" s="66">
        <v>4</v>
      </c>
      <c r="E6" s="66">
        <v>5</v>
      </c>
      <c r="F6" s="66">
        <v>6</v>
      </c>
      <c r="G6" s="66">
        <v>7</v>
      </c>
      <c r="H6" s="66">
        <v>8</v>
      </c>
      <c r="I6" s="66">
        <v>9</v>
      </c>
      <c r="J6" s="66">
        <v>10</v>
      </c>
      <c r="K6" s="66">
        <v>11</v>
      </c>
      <c r="L6" s="66">
        <v>12</v>
      </c>
      <c r="M6" s="66">
        <v>13</v>
      </c>
      <c r="N6" s="66">
        <v>14</v>
      </c>
      <c r="O6" s="66">
        <v>15</v>
      </c>
    </row>
    <row r="7" ht="18.75" customHeight="1" spans="1:15">
      <c r="A7" s="132" t="s">
        <v>85</v>
      </c>
      <c r="B7" s="160" t="s">
        <v>86</v>
      </c>
      <c r="C7" s="23">
        <v>6045010.32</v>
      </c>
      <c r="D7" s="23">
        <v>6045010.32</v>
      </c>
      <c r="E7" s="23">
        <v>3975010.32</v>
      </c>
      <c r="F7" s="23">
        <v>2070000</v>
      </c>
      <c r="G7" s="23"/>
      <c r="H7" s="23"/>
      <c r="I7" s="23"/>
      <c r="J7" s="23"/>
      <c r="K7" s="23"/>
      <c r="L7" s="23"/>
      <c r="M7" s="23"/>
      <c r="N7" s="23"/>
      <c r="O7" s="23"/>
    </row>
    <row r="8" ht="18.75" customHeight="1" spans="1:15">
      <c r="A8" s="175" t="s">
        <v>87</v>
      </c>
      <c r="B8" s="212" t="s">
        <v>88</v>
      </c>
      <c r="C8" s="23">
        <v>6045010.32</v>
      </c>
      <c r="D8" s="23">
        <v>6045010.32</v>
      </c>
      <c r="E8" s="23">
        <v>3975010.32</v>
      </c>
      <c r="F8" s="23">
        <v>2070000</v>
      </c>
      <c r="G8" s="23"/>
      <c r="H8" s="23"/>
      <c r="I8" s="23"/>
      <c r="J8" s="23"/>
      <c r="K8" s="23"/>
      <c r="L8" s="23"/>
      <c r="M8" s="23"/>
      <c r="N8" s="23"/>
      <c r="O8" s="23"/>
    </row>
    <row r="9" ht="18.75" customHeight="1" spans="1:15">
      <c r="A9" s="177" t="s">
        <v>89</v>
      </c>
      <c r="B9" s="213" t="s">
        <v>90</v>
      </c>
      <c r="C9" s="23">
        <v>3685125.32</v>
      </c>
      <c r="D9" s="23">
        <v>3685125.32</v>
      </c>
      <c r="E9" s="23">
        <v>3685125.32</v>
      </c>
      <c r="F9" s="23"/>
      <c r="G9" s="23"/>
      <c r="H9" s="23"/>
      <c r="I9" s="23"/>
      <c r="J9" s="23"/>
      <c r="K9" s="23"/>
      <c r="L9" s="23"/>
      <c r="M9" s="23"/>
      <c r="N9" s="23"/>
      <c r="O9" s="23"/>
    </row>
    <row r="10" ht="18.75" customHeight="1" spans="1:15">
      <c r="A10" s="177" t="s">
        <v>91</v>
      </c>
      <c r="B10" s="213" t="s">
        <v>92</v>
      </c>
      <c r="C10" s="23">
        <v>2070000</v>
      </c>
      <c r="D10" s="23">
        <v>2070000</v>
      </c>
      <c r="E10" s="23"/>
      <c r="F10" s="23">
        <v>2070000</v>
      </c>
      <c r="G10" s="23"/>
      <c r="H10" s="23"/>
      <c r="I10" s="23"/>
      <c r="J10" s="23"/>
      <c r="K10" s="23"/>
      <c r="L10" s="23"/>
      <c r="M10" s="23"/>
      <c r="N10" s="23"/>
      <c r="O10" s="23"/>
    </row>
    <row r="11" ht="18.75" customHeight="1" spans="1:15">
      <c r="A11" s="177" t="s">
        <v>93</v>
      </c>
      <c r="B11" s="213" t="s">
        <v>94</v>
      </c>
      <c r="C11" s="23">
        <v>236605</v>
      </c>
      <c r="D11" s="23">
        <v>236605</v>
      </c>
      <c r="E11" s="23">
        <v>236605</v>
      </c>
      <c r="F11" s="23"/>
      <c r="G11" s="23"/>
      <c r="H11" s="23"/>
      <c r="I11" s="23"/>
      <c r="J11" s="23"/>
      <c r="K11" s="23"/>
      <c r="L11" s="23"/>
      <c r="M11" s="23"/>
      <c r="N11" s="23"/>
      <c r="O11" s="23"/>
    </row>
    <row r="12" ht="18.75" customHeight="1" spans="1:15">
      <c r="A12" s="177" t="s">
        <v>95</v>
      </c>
      <c r="B12" s="213" t="s">
        <v>96</v>
      </c>
      <c r="C12" s="23">
        <v>53280</v>
      </c>
      <c r="D12" s="23">
        <v>53280</v>
      </c>
      <c r="E12" s="23">
        <v>53280</v>
      </c>
      <c r="F12" s="23"/>
      <c r="G12" s="23"/>
      <c r="H12" s="23"/>
      <c r="I12" s="23"/>
      <c r="J12" s="23"/>
      <c r="K12" s="23"/>
      <c r="L12" s="23"/>
      <c r="M12" s="23"/>
      <c r="N12" s="23"/>
      <c r="O12" s="23"/>
    </row>
    <row r="13" ht="18.75" customHeight="1" spans="1:15">
      <c r="A13" s="132" t="s">
        <v>97</v>
      </c>
      <c r="B13" s="160" t="s">
        <v>98</v>
      </c>
      <c r="C13" s="23">
        <v>1641085.84</v>
      </c>
      <c r="D13" s="23">
        <v>1641085.84</v>
      </c>
      <c r="E13" s="23">
        <v>1641085.84</v>
      </c>
      <c r="F13" s="23"/>
      <c r="G13" s="23"/>
      <c r="H13" s="23"/>
      <c r="I13" s="23"/>
      <c r="J13" s="23"/>
      <c r="K13" s="23"/>
      <c r="L13" s="23"/>
      <c r="M13" s="23"/>
      <c r="N13" s="23"/>
      <c r="O13" s="23"/>
    </row>
    <row r="14" ht="18.75" customHeight="1" spans="1:15">
      <c r="A14" s="175" t="s">
        <v>99</v>
      </c>
      <c r="B14" s="212" t="s">
        <v>100</v>
      </c>
      <c r="C14" s="23">
        <v>805981.84</v>
      </c>
      <c r="D14" s="23">
        <v>805981.84</v>
      </c>
      <c r="E14" s="23">
        <v>805981.84</v>
      </c>
      <c r="F14" s="23"/>
      <c r="G14" s="23"/>
      <c r="H14" s="23"/>
      <c r="I14" s="23"/>
      <c r="J14" s="23"/>
      <c r="K14" s="23"/>
      <c r="L14" s="23"/>
      <c r="M14" s="23"/>
      <c r="N14" s="23"/>
      <c r="O14" s="23"/>
    </row>
    <row r="15" ht="18.75" customHeight="1" spans="1:15">
      <c r="A15" s="177" t="s">
        <v>101</v>
      </c>
      <c r="B15" s="213" t="s">
        <v>102</v>
      </c>
      <c r="C15" s="23">
        <v>339529.2</v>
      </c>
      <c r="D15" s="23">
        <v>339529.2</v>
      </c>
      <c r="E15" s="23">
        <v>339529.2</v>
      </c>
      <c r="F15" s="23"/>
      <c r="G15" s="23"/>
      <c r="H15" s="23"/>
      <c r="I15" s="23"/>
      <c r="J15" s="23"/>
      <c r="K15" s="23"/>
      <c r="L15" s="23"/>
      <c r="M15" s="23"/>
      <c r="N15" s="23"/>
      <c r="O15" s="23"/>
    </row>
    <row r="16" ht="18.75" customHeight="1" spans="1:15">
      <c r="A16" s="177" t="s">
        <v>103</v>
      </c>
      <c r="B16" s="213" t="s">
        <v>104</v>
      </c>
      <c r="C16" s="23">
        <v>466452.64</v>
      </c>
      <c r="D16" s="23">
        <v>466452.64</v>
      </c>
      <c r="E16" s="23">
        <v>466452.64</v>
      </c>
      <c r="F16" s="23"/>
      <c r="G16" s="23"/>
      <c r="H16" s="23"/>
      <c r="I16" s="23"/>
      <c r="J16" s="23"/>
      <c r="K16" s="23"/>
      <c r="L16" s="23"/>
      <c r="M16" s="23"/>
      <c r="N16" s="23"/>
      <c r="O16" s="23"/>
    </row>
    <row r="17" ht="18.75" customHeight="1" spans="1:15">
      <c r="A17" s="175" t="s">
        <v>105</v>
      </c>
      <c r="B17" s="212" t="s">
        <v>106</v>
      </c>
      <c r="C17" s="23">
        <v>834204</v>
      </c>
      <c r="D17" s="23">
        <v>834204</v>
      </c>
      <c r="E17" s="23">
        <v>834204</v>
      </c>
      <c r="F17" s="23"/>
      <c r="G17" s="23"/>
      <c r="H17" s="23"/>
      <c r="I17" s="23"/>
      <c r="J17" s="23"/>
      <c r="K17" s="23"/>
      <c r="L17" s="23"/>
      <c r="M17" s="23"/>
      <c r="N17" s="23"/>
      <c r="O17" s="23"/>
    </row>
    <row r="18" ht="18.75" customHeight="1" spans="1:15">
      <c r="A18" s="177" t="s">
        <v>107</v>
      </c>
      <c r="B18" s="213" t="s">
        <v>108</v>
      </c>
      <c r="C18" s="23">
        <v>834204</v>
      </c>
      <c r="D18" s="23">
        <v>834204</v>
      </c>
      <c r="E18" s="23">
        <v>834204</v>
      </c>
      <c r="F18" s="23"/>
      <c r="G18" s="23"/>
      <c r="H18" s="23"/>
      <c r="I18" s="23"/>
      <c r="J18" s="23"/>
      <c r="K18" s="23"/>
      <c r="L18" s="23"/>
      <c r="M18" s="23"/>
      <c r="N18" s="23"/>
      <c r="O18" s="23"/>
    </row>
    <row r="19" ht="18.75" customHeight="1" spans="1:15">
      <c r="A19" s="175" t="s">
        <v>109</v>
      </c>
      <c r="B19" s="212" t="s">
        <v>110</v>
      </c>
      <c r="C19" s="23">
        <v>900</v>
      </c>
      <c r="D19" s="23">
        <v>900</v>
      </c>
      <c r="E19" s="23">
        <v>900</v>
      </c>
      <c r="F19" s="23"/>
      <c r="G19" s="23"/>
      <c r="H19" s="23"/>
      <c r="I19" s="23"/>
      <c r="J19" s="23"/>
      <c r="K19" s="23"/>
      <c r="L19" s="23"/>
      <c r="M19" s="23"/>
      <c r="N19" s="23"/>
      <c r="O19" s="23"/>
    </row>
    <row r="20" ht="18.75" customHeight="1" spans="1:15">
      <c r="A20" s="177" t="s">
        <v>111</v>
      </c>
      <c r="B20" s="213" t="s">
        <v>110</v>
      </c>
      <c r="C20" s="23">
        <v>900</v>
      </c>
      <c r="D20" s="23">
        <v>900</v>
      </c>
      <c r="E20" s="23">
        <v>900</v>
      </c>
      <c r="F20" s="23"/>
      <c r="G20" s="23"/>
      <c r="H20" s="23"/>
      <c r="I20" s="23"/>
      <c r="J20" s="23"/>
      <c r="K20" s="23"/>
      <c r="L20" s="23"/>
      <c r="M20" s="23"/>
      <c r="N20" s="23"/>
      <c r="O20" s="23"/>
    </row>
    <row r="21" ht="18.75" customHeight="1" spans="1:15">
      <c r="A21" s="132" t="s">
        <v>112</v>
      </c>
      <c r="B21" s="160" t="s">
        <v>113</v>
      </c>
      <c r="C21" s="23">
        <v>192093.82</v>
      </c>
      <c r="D21" s="23">
        <v>192093.82</v>
      </c>
      <c r="E21" s="23">
        <v>192093.82</v>
      </c>
      <c r="F21" s="23"/>
      <c r="G21" s="23"/>
      <c r="H21" s="23"/>
      <c r="I21" s="23"/>
      <c r="J21" s="23"/>
      <c r="K21" s="23"/>
      <c r="L21" s="23"/>
      <c r="M21" s="23"/>
      <c r="N21" s="23"/>
      <c r="O21" s="23"/>
    </row>
    <row r="22" ht="18.75" customHeight="1" spans="1:15">
      <c r="A22" s="175" t="s">
        <v>114</v>
      </c>
      <c r="B22" s="212" t="s">
        <v>115</v>
      </c>
      <c r="C22" s="23">
        <v>192093.82</v>
      </c>
      <c r="D22" s="23">
        <v>192093.82</v>
      </c>
      <c r="E22" s="23">
        <v>192093.82</v>
      </c>
      <c r="F22" s="23"/>
      <c r="G22" s="23"/>
      <c r="H22" s="23"/>
      <c r="I22" s="23"/>
      <c r="J22" s="23"/>
      <c r="K22" s="23"/>
      <c r="L22" s="23"/>
      <c r="M22" s="23"/>
      <c r="N22" s="23"/>
      <c r="O22" s="23"/>
    </row>
    <row r="23" ht="18.75" customHeight="1" spans="1:15">
      <c r="A23" s="177" t="s">
        <v>116</v>
      </c>
      <c r="B23" s="213" t="s">
        <v>117</v>
      </c>
      <c r="C23" s="23">
        <v>162916.03</v>
      </c>
      <c r="D23" s="23">
        <v>162916.03</v>
      </c>
      <c r="E23" s="23">
        <v>162916.03</v>
      </c>
      <c r="F23" s="23"/>
      <c r="G23" s="23"/>
      <c r="H23" s="23"/>
      <c r="I23" s="23"/>
      <c r="J23" s="23"/>
      <c r="K23" s="23"/>
      <c r="L23" s="23"/>
      <c r="M23" s="23"/>
      <c r="N23" s="23"/>
      <c r="O23" s="23"/>
    </row>
    <row r="24" ht="18.75" customHeight="1" spans="1:15">
      <c r="A24" s="177" t="s">
        <v>118</v>
      </c>
      <c r="B24" s="213" t="s">
        <v>119</v>
      </c>
      <c r="C24" s="23">
        <v>13315.13</v>
      </c>
      <c r="D24" s="23">
        <v>13315.13</v>
      </c>
      <c r="E24" s="23">
        <v>13315.13</v>
      </c>
      <c r="F24" s="23"/>
      <c r="G24" s="23"/>
      <c r="H24" s="23"/>
      <c r="I24" s="23"/>
      <c r="J24" s="23"/>
      <c r="K24" s="23"/>
      <c r="L24" s="23"/>
      <c r="M24" s="23"/>
      <c r="N24" s="23"/>
      <c r="O24" s="23"/>
    </row>
    <row r="25" ht="18.75" customHeight="1" spans="1:15">
      <c r="A25" s="177" t="s">
        <v>120</v>
      </c>
      <c r="B25" s="213" t="s">
        <v>121</v>
      </c>
      <c r="C25" s="23">
        <v>15862.66</v>
      </c>
      <c r="D25" s="23">
        <v>15862.66</v>
      </c>
      <c r="E25" s="23">
        <v>15862.66</v>
      </c>
      <c r="F25" s="23"/>
      <c r="G25" s="23"/>
      <c r="H25" s="23"/>
      <c r="I25" s="23"/>
      <c r="J25" s="23"/>
      <c r="K25" s="23"/>
      <c r="L25" s="23"/>
      <c r="M25" s="23"/>
      <c r="N25" s="23"/>
      <c r="O25" s="23"/>
    </row>
    <row r="26" ht="18.75" customHeight="1" spans="1:15">
      <c r="A26" s="132" t="s">
        <v>122</v>
      </c>
      <c r="B26" s="160" t="s">
        <v>123</v>
      </c>
      <c r="C26" s="23">
        <v>349839.48</v>
      </c>
      <c r="D26" s="23">
        <v>349839.48</v>
      </c>
      <c r="E26" s="23">
        <v>349839.48</v>
      </c>
      <c r="F26" s="23"/>
      <c r="G26" s="23"/>
      <c r="H26" s="23"/>
      <c r="I26" s="23"/>
      <c r="J26" s="23"/>
      <c r="K26" s="23"/>
      <c r="L26" s="23"/>
      <c r="M26" s="23"/>
      <c r="N26" s="23"/>
      <c r="O26" s="23"/>
    </row>
    <row r="27" ht="18.75" customHeight="1" spans="1:15">
      <c r="A27" s="175" t="s">
        <v>124</v>
      </c>
      <c r="B27" s="212" t="s">
        <v>125</v>
      </c>
      <c r="C27" s="23">
        <v>349839.48</v>
      </c>
      <c r="D27" s="23">
        <v>349839.48</v>
      </c>
      <c r="E27" s="23">
        <v>349839.48</v>
      </c>
      <c r="F27" s="23"/>
      <c r="G27" s="23"/>
      <c r="H27" s="23"/>
      <c r="I27" s="23"/>
      <c r="J27" s="23"/>
      <c r="K27" s="23"/>
      <c r="L27" s="23"/>
      <c r="M27" s="23"/>
      <c r="N27" s="23"/>
      <c r="O27" s="23"/>
    </row>
    <row r="28" ht="18.75" customHeight="1" spans="1:15">
      <c r="A28" s="177" t="s">
        <v>126</v>
      </c>
      <c r="B28" s="213" t="s">
        <v>127</v>
      </c>
      <c r="C28" s="23">
        <v>349839.48</v>
      </c>
      <c r="D28" s="23">
        <v>349839.48</v>
      </c>
      <c r="E28" s="23">
        <v>349839.48</v>
      </c>
      <c r="F28" s="23"/>
      <c r="G28" s="23"/>
      <c r="H28" s="23"/>
      <c r="I28" s="23"/>
      <c r="J28" s="23"/>
      <c r="K28" s="23"/>
      <c r="L28" s="23"/>
      <c r="M28" s="23"/>
      <c r="N28" s="23"/>
      <c r="O28" s="23"/>
    </row>
    <row r="29" ht="18.75" customHeight="1" spans="1:15">
      <c r="A29" s="179" t="s">
        <v>128</v>
      </c>
      <c r="B29" s="180" t="s">
        <v>128</v>
      </c>
      <c r="C29" s="23">
        <v>8228029.46</v>
      </c>
      <c r="D29" s="23">
        <v>8228029.46</v>
      </c>
      <c r="E29" s="23">
        <v>6158029.46</v>
      </c>
      <c r="F29" s="23">
        <v>2070000</v>
      </c>
      <c r="G29" s="23"/>
      <c r="H29" s="23"/>
      <c r="I29" s="23"/>
      <c r="J29" s="23"/>
      <c r="K29" s="23"/>
      <c r="L29" s="23"/>
      <c r="M29" s="23"/>
      <c r="N29" s="23"/>
      <c r="O29" s="23"/>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3" workbookViewId="0">
      <selection activeCell="D7" sqref="D7"/>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5" customHeight="1" spans="1:4">
      <c r="A1" s="1"/>
      <c r="B1" s="1"/>
      <c r="C1" s="1"/>
      <c r="D1" s="40" t="s">
        <v>129</v>
      </c>
    </row>
    <row r="2" ht="36" customHeight="1" spans="1:4">
      <c r="A2" s="5" t="str">
        <f>"2025"&amp;"年部门财政拨款收支预算总表"</f>
        <v>2025年部门财政拨款收支预算总表</v>
      </c>
      <c r="B2" s="158"/>
      <c r="C2" s="158"/>
      <c r="D2" s="158"/>
    </row>
    <row r="3" ht="18.75" customHeight="1" spans="1:4">
      <c r="A3" s="7" t="str">
        <f>"单位名称："&amp;"中共沧源佤族自治县委办公室"</f>
        <v>单位名称：中共沧源佤族自治县委办公室</v>
      </c>
      <c r="B3" s="159"/>
      <c r="C3" s="159"/>
      <c r="D3" s="40" t="s">
        <v>1</v>
      </c>
    </row>
    <row r="4" ht="18.75" customHeight="1" spans="1:4">
      <c r="A4" s="12" t="s">
        <v>2</v>
      </c>
      <c r="B4" s="14"/>
      <c r="C4" s="12" t="s">
        <v>3</v>
      </c>
      <c r="D4" s="14"/>
    </row>
    <row r="5" ht="18.75" customHeight="1" spans="1:4">
      <c r="A5" s="31" t="s">
        <v>4</v>
      </c>
      <c r="B5" s="107" t="str">
        <f>"2025"&amp;"年预算数"</f>
        <v>2025年预算数</v>
      </c>
      <c r="C5" s="31" t="s">
        <v>130</v>
      </c>
      <c r="D5" s="107" t="str">
        <f>"2025"&amp;"年预算数"</f>
        <v>2025年预算数</v>
      </c>
    </row>
    <row r="6" ht="18.75" customHeight="1" spans="1:4">
      <c r="A6" s="33"/>
      <c r="B6" s="18"/>
      <c r="C6" s="33"/>
      <c r="D6" s="18"/>
    </row>
    <row r="7" ht="18.75" customHeight="1" spans="1:4">
      <c r="A7" s="160" t="s">
        <v>131</v>
      </c>
      <c r="B7" s="23">
        <v>8228029.46</v>
      </c>
      <c r="C7" s="22" t="s">
        <v>132</v>
      </c>
      <c r="D7" s="23">
        <v>8228029.46</v>
      </c>
    </row>
    <row r="8" ht="18.75" customHeight="1" spans="1:4">
      <c r="A8" s="161" t="s">
        <v>133</v>
      </c>
      <c r="B8" s="23">
        <v>8228029.46</v>
      </c>
      <c r="C8" s="22" t="s">
        <v>134</v>
      </c>
      <c r="D8" s="23">
        <v>6045010.32</v>
      </c>
    </row>
    <row r="9" ht="18.75" customHeight="1" spans="1:4">
      <c r="A9" s="161" t="s">
        <v>135</v>
      </c>
      <c r="B9" s="23"/>
      <c r="C9" s="22" t="s">
        <v>136</v>
      </c>
      <c r="D9" s="23"/>
    </row>
    <row r="10" ht="18.75" customHeight="1" spans="1:4">
      <c r="A10" s="161" t="s">
        <v>137</v>
      </c>
      <c r="B10" s="23"/>
      <c r="C10" s="22" t="s">
        <v>138</v>
      </c>
      <c r="D10" s="23"/>
    </row>
    <row r="11" ht="18.75" customHeight="1" spans="1:4">
      <c r="A11" s="162" t="s">
        <v>139</v>
      </c>
      <c r="B11" s="23"/>
      <c r="C11" s="163" t="s">
        <v>140</v>
      </c>
      <c r="D11" s="23"/>
    </row>
    <row r="12" ht="18.75" customHeight="1" spans="1:4">
      <c r="A12" s="164" t="s">
        <v>133</v>
      </c>
      <c r="B12" s="23"/>
      <c r="C12" s="165" t="s">
        <v>141</v>
      </c>
      <c r="D12" s="23"/>
    </row>
    <row r="13" ht="18.75" customHeight="1" spans="1:4">
      <c r="A13" s="164" t="s">
        <v>135</v>
      </c>
      <c r="B13" s="23"/>
      <c r="C13" s="165" t="s">
        <v>142</v>
      </c>
      <c r="D13" s="23"/>
    </row>
    <row r="14" ht="18.75" customHeight="1" spans="1:4">
      <c r="A14" s="164" t="s">
        <v>137</v>
      </c>
      <c r="B14" s="23"/>
      <c r="C14" s="165" t="s">
        <v>143</v>
      </c>
      <c r="D14" s="23"/>
    </row>
    <row r="15" ht="18.75" customHeight="1" spans="1:4">
      <c r="A15" s="164" t="s">
        <v>26</v>
      </c>
      <c r="B15" s="23"/>
      <c r="C15" s="165" t="s">
        <v>144</v>
      </c>
      <c r="D15" s="23">
        <v>1641085.84</v>
      </c>
    </row>
    <row r="16" ht="18.75" customHeight="1" spans="1:4">
      <c r="A16" s="164" t="s">
        <v>26</v>
      </c>
      <c r="B16" s="23" t="s">
        <v>26</v>
      </c>
      <c r="C16" s="165" t="s">
        <v>145</v>
      </c>
      <c r="D16" s="23">
        <v>192093.82</v>
      </c>
    </row>
    <row r="17" ht="18.75" customHeight="1" spans="1:4">
      <c r="A17" s="166" t="s">
        <v>26</v>
      </c>
      <c r="B17" s="23" t="s">
        <v>26</v>
      </c>
      <c r="C17" s="165" t="s">
        <v>146</v>
      </c>
      <c r="D17" s="23"/>
    </row>
    <row r="18" ht="18.75" customHeight="1" spans="1:4">
      <c r="A18" s="166" t="s">
        <v>26</v>
      </c>
      <c r="B18" s="23" t="s">
        <v>26</v>
      </c>
      <c r="C18" s="165" t="s">
        <v>147</v>
      </c>
      <c r="D18" s="23"/>
    </row>
    <row r="19" ht="18.75" customHeight="1" spans="1:4">
      <c r="A19" s="167" t="s">
        <v>26</v>
      </c>
      <c r="B19" s="23" t="s">
        <v>26</v>
      </c>
      <c r="C19" s="165" t="s">
        <v>148</v>
      </c>
      <c r="D19" s="23"/>
    </row>
    <row r="20" ht="18.75" customHeight="1" spans="1:4">
      <c r="A20" s="167" t="s">
        <v>26</v>
      </c>
      <c r="B20" s="23" t="s">
        <v>26</v>
      </c>
      <c r="C20" s="165" t="s">
        <v>149</v>
      </c>
      <c r="D20" s="23"/>
    </row>
    <row r="21" ht="18.75" customHeight="1" spans="1:4">
      <c r="A21" s="167" t="s">
        <v>26</v>
      </c>
      <c r="B21" s="23" t="s">
        <v>26</v>
      </c>
      <c r="C21" s="165" t="s">
        <v>150</v>
      </c>
      <c r="D21" s="23"/>
    </row>
    <row r="22" ht="18.75" customHeight="1" spans="1:4">
      <c r="A22" s="167" t="s">
        <v>26</v>
      </c>
      <c r="B22" s="23" t="s">
        <v>26</v>
      </c>
      <c r="C22" s="165" t="s">
        <v>151</v>
      </c>
      <c r="D22" s="23"/>
    </row>
    <row r="23" ht="18.75" customHeight="1" spans="1:4">
      <c r="A23" s="167" t="s">
        <v>26</v>
      </c>
      <c r="B23" s="23" t="s">
        <v>26</v>
      </c>
      <c r="C23" s="165" t="s">
        <v>152</v>
      </c>
      <c r="D23" s="23"/>
    </row>
    <row r="24" ht="18.75" customHeight="1" spans="1:4">
      <c r="A24" s="167" t="s">
        <v>26</v>
      </c>
      <c r="B24" s="23" t="s">
        <v>26</v>
      </c>
      <c r="C24" s="165" t="s">
        <v>153</v>
      </c>
      <c r="D24" s="23"/>
    </row>
    <row r="25" ht="18.75" customHeight="1" spans="1:4">
      <c r="A25" s="167" t="s">
        <v>26</v>
      </c>
      <c r="B25" s="23" t="s">
        <v>26</v>
      </c>
      <c r="C25" s="165" t="s">
        <v>154</v>
      </c>
      <c r="D25" s="23"/>
    </row>
    <row r="26" ht="18.75" customHeight="1" spans="1:4">
      <c r="A26" s="167" t="s">
        <v>26</v>
      </c>
      <c r="B26" s="23" t="s">
        <v>26</v>
      </c>
      <c r="C26" s="165" t="s">
        <v>155</v>
      </c>
      <c r="D26" s="23">
        <v>349839.48</v>
      </c>
    </row>
    <row r="27" ht="18.75" customHeight="1" spans="1:4">
      <c r="A27" s="167" t="s">
        <v>26</v>
      </c>
      <c r="B27" s="23" t="s">
        <v>26</v>
      </c>
      <c r="C27" s="165" t="s">
        <v>156</v>
      </c>
      <c r="D27" s="23"/>
    </row>
    <row r="28" ht="18.75" customHeight="1" spans="1:4">
      <c r="A28" s="167" t="s">
        <v>26</v>
      </c>
      <c r="B28" s="23" t="s">
        <v>26</v>
      </c>
      <c r="C28" s="165" t="s">
        <v>157</v>
      </c>
      <c r="D28" s="23"/>
    </row>
    <row r="29" ht="18.75" customHeight="1" spans="1:4">
      <c r="A29" s="167" t="s">
        <v>26</v>
      </c>
      <c r="B29" s="23" t="s">
        <v>26</v>
      </c>
      <c r="C29" s="165" t="s">
        <v>158</v>
      </c>
      <c r="D29" s="23"/>
    </row>
    <row r="30" ht="18.75" customHeight="1" spans="1:4">
      <c r="A30" s="167" t="s">
        <v>26</v>
      </c>
      <c r="B30" s="23" t="s">
        <v>26</v>
      </c>
      <c r="C30" s="165" t="s">
        <v>159</v>
      </c>
      <c r="D30" s="23"/>
    </row>
    <row r="31" ht="18.75" customHeight="1" spans="1:4">
      <c r="A31" s="168" t="s">
        <v>26</v>
      </c>
      <c r="B31" s="23" t="s">
        <v>26</v>
      </c>
      <c r="C31" s="165" t="s">
        <v>160</v>
      </c>
      <c r="D31" s="23"/>
    </row>
    <row r="32" ht="18.75" customHeight="1" spans="1:4">
      <c r="A32" s="168" t="s">
        <v>26</v>
      </c>
      <c r="B32" s="23" t="s">
        <v>26</v>
      </c>
      <c r="C32" s="165" t="s">
        <v>161</v>
      </c>
      <c r="D32" s="23"/>
    </row>
    <row r="33" ht="18.75" customHeight="1" spans="1:4">
      <c r="A33" s="168" t="s">
        <v>26</v>
      </c>
      <c r="B33" s="23" t="s">
        <v>26</v>
      </c>
      <c r="C33" s="165" t="s">
        <v>162</v>
      </c>
      <c r="D33" s="23"/>
    </row>
    <row r="34" ht="18.75" customHeight="1" spans="1:4">
      <c r="A34" s="168"/>
      <c r="B34" s="23"/>
      <c r="C34" s="165" t="s">
        <v>163</v>
      </c>
      <c r="D34" s="23"/>
    </row>
    <row r="35" ht="18.75" customHeight="1" spans="1:4">
      <c r="A35" s="168" t="s">
        <v>26</v>
      </c>
      <c r="B35" s="23" t="s">
        <v>26</v>
      </c>
      <c r="C35" s="165" t="s">
        <v>164</v>
      </c>
      <c r="D35" s="23"/>
    </row>
    <row r="36" ht="18.75" customHeight="1" spans="1:4">
      <c r="A36" s="55" t="s">
        <v>165</v>
      </c>
      <c r="B36" s="169">
        <v>8228029.46</v>
      </c>
      <c r="C36" s="170" t="s">
        <v>52</v>
      </c>
      <c r="D36" s="169">
        <v>8228029.46</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workbookViewId="0">
      <selection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ht="15" customHeight="1" spans="4:7">
      <c r="D1" s="149"/>
      <c r="F1" s="57"/>
      <c r="G1" s="40" t="s">
        <v>166</v>
      </c>
    </row>
    <row r="2" ht="39" customHeight="1" spans="1:7">
      <c r="A2" s="5" t="str">
        <f>"2025"&amp;"年一般公共预算支出预算表（按功能科目分类）"</f>
        <v>2025年一般公共预算支出预算表（按功能科目分类）</v>
      </c>
      <c r="B2" s="150"/>
      <c r="C2" s="150"/>
      <c r="D2" s="150"/>
      <c r="E2" s="150"/>
      <c r="F2" s="150"/>
      <c r="G2" s="150"/>
    </row>
    <row r="3" ht="18" customHeight="1" spans="1:7">
      <c r="A3" s="151" t="str">
        <f>"单位名称："&amp;"中共沧源佤族自治县委办公室"</f>
        <v>单位名称：中共沧源佤族自治县委办公室</v>
      </c>
      <c r="B3" s="29"/>
      <c r="C3" s="30"/>
      <c r="D3" s="30"/>
      <c r="E3" s="30"/>
      <c r="F3" s="102"/>
      <c r="G3" s="40" t="s">
        <v>1</v>
      </c>
    </row>
    <row r="4" ht="20.25" customHeight="1" spans="1:7">
      <c r="A4" s="152" t="s">
        <v>167</v>
      </c>
      <c r="B4" s="153"/>
      <c r="C4" s="107" t="s">
        <v>56</v>
      </c>
      <c r="D4" s="130" t="s">
        <v>76</v>
      </c>
      <c r="E4" s="13"/>
      <c r="F4" s="14"/>
      <c r="G4" s="123" t="s">
        <v>77</v>
      </c>
    </row>
    <row r="5" ht="20.25" customHeight="1" spans="1:7">
      <c r="A5" s="154" t="s">
        <v>74</v>
      </c>
      <c r="B5" s="154" t="s">
        <v>75</v>
      </c>
      <c r="C5" s="33"/>
      <c r="D5" s="66" t="s">
        <v>58</v>
      </c>
      <c r="E5" s="66" t="s">
        <v>168</v>
      </c>
      <c r="F5" s="66" t="s">
        <v>169</v>
      </c>
      <c r="G5" s="94"/>
    </row>
    <row r="6" ht="19.5" customHeight="1" spans="1:7">
      <c r="A6" s="154" t="s">
        <v>170</v>
      </c>
      <c r="B6" s="154" t="s">
        <v>171</v>
      </c>
      <c r="C6" s="154" t="s">
        <v>172</v>
      </c>
      <c r="D6" s="66">
        <v>4</v>
      </c>
      <c r="E6" s="155" t="s">
        <v>173</v>
      </c>
      <c r="F6" s="155" t="s">
        <v>174</v>
      </c>
      <c r="G6" s="154" t="s">
        <v>175</v>
      </c>
    </row>
    <row r="7" ht="18" customHeight="1" spans="1:7">
      <c r="A7" s="34" t="s">
        <v>85</v>
      </c>
      <c r="B7" s="34" t="s">
        <v>86</v>
      </c>
      <c r="C7" s="23">
        <v>6045010.32</v>
      </c>
      <c r="D7" s="23">
        <v>3975010.32</v>
      </c>
      <c r="E7" s="23">
        <v>3611081.44</v>
      </c>
      <c r="F7" s="23">
        <v>363928.88</v>
      </c>
      <c r="G7" s="23">
        <v>2070000</v>
      </c>
    </row>
    <row r="8" ht="18" customHeight="1" spans="1:7">
      <c r="A8" s="118" t="s">
        <v>87</v>
      </c>
      <c r="B8" s="118" t="s">
        <v>88</v>
      </c>
      <c r="C8" s="23">
        <v>6045010.32</v>
      </c>
      <c r="D8" s="23">
        <v>3975010.32</v>
      </c>
      <c r="E8" s="23">
        <v>3611081.44</v>
      </c>
      <c r="F8" s="23">
        <v>363928.88</v>
      </c>
      <c r="G8" s="23">
        <v>2070000</v>
      </c>
    </row>
    <row r="9" ht="18" customHeight="1" spans="1:7">
      <c r="A9" s="119" t="s">
        <v>89</v>
      </c>
      <c r="B9" s="119" t="s">
        <v>90</v>
      </c>
      <c r="C9" s="23">
        <v>3685125.32</v>
      </c>
      <c r="D9" s="23">
        <v>3685125.32</v>
      </c>
      <c r="E9" s="23">
        <v>3327852.68</v>
      </c>
      <c r="F9" s="23">
        <v>357272.64</v>
      </c>
      <c r="G9" s="23"/>
    </row>
    <row r="10" ht="18" customHeight="1" spans="1:7">
      <c r="A10" s="119" t="s">
        <v>91</v>
      </c>
      <c r="B10" s="119" t="s">
        <v>92</v>
      </c>
      <c r="C10" s="23">
        <v>2070000</v>
      </c>
      <c r="D10" s="23"/>
      <c r="E10" s="23"/>
      <c r="F10" s="23"/>
      <c r="G10" s="23">
        <v>2070000</v>
      </c>
    </row>
    <row r="11" ht="18" customHeight="1" spans="1:7">
      <c r="A11" s="119" t="s">
        <v>93</v>
      </c>
      <c r="B11" s="119" t="s">
        <v>94</v>
      </c>
      <c r="C11" s="23">
        <v>236605</v>
      </c>
      <c r="D11" s="23">
        <v>236605</v>
      </c>
      <c r="E11" s="23">
        <v>229948.76</v>
      </c>
      <c r="F11" s="23">
        <v>6656.24</v>
      </c>
      <c r="G11" s="23"/>
    </row>
    <row r="12" ht="18" customHeight="1" spans="1:7">
      <c r="A12" s="119" t="s">
        <v>95</v>
      </c>
      <c r="B12" s="119" t="s">
        <v>96</v>
      </c>
      <c r="C12" s="23">
        <v>53280</v>
      </c>
      <c r="D12" s="23">
        <v>53280</v>
      </c>
      <c r="E12" s="23">
        <v>53280</v>
      </c>
      <c r="F12" s="23"/>
      <c r="G12" s="23"/>
    </row>
    <row r="13" ht="18" customHeight="1" spans="1:7">
      <c r="A13" s="34" t="s">
        <v>97</v>
      </c>
      <c r="B13" s="34" t="s">
        <v>98</v>
      </c>
      <c r="C13" s="23">
        <v>1641085.84</v>
      </c>
      <c r="D13" s="23">
        <v>1641085.84</v>
      </c>
      <c r="E13" s="23">
        <v>1641085.84</v>
      </c>
      <c r="F13" s="23"/>
      <c r="G13" s="23"/>
    </row>
    <row r="14" ht="18" customHeight="1" spans="1:7">
      <c r="A14" s="118" t="s">
        <v>99</v>
      </c>
      <c r="B14" s="118" t="s">
        <v>100</v>
      </c>
      <c r="C14" s="23">
        <v>805981.84</v>
      </c>
      <c r="D14" s="23">
        <v>805981.84</v>
      </c>
      <c r="E14" s="23">
        <v>805981.84</v>
      </c>
      <c r="F14" s="23"/>
      <c r="G14" s="23"/>
    </row>
    <row r="15" ht="18" customHeight="1" spans="1:7">
      <c r="A15" s="119" t="s">
        <v>101</v>
      </c>
      <c r="B15" s="119" t="s">
        <v>102</v>
      </c>
      <c r="C15" s="23">
        <v>339529.2</v>
      </c>
      <c r="D15" s="23">
        <v>339529.2</v>
      </c>
      <c r="E15" s="23">
        <v>339529.2</v>
      </c>
      <c r="F15" s="23"/>
      <c r="G15" s="23"/>
    </row>
    <row r="16" ht="18" customHeight="1" spans="1:7">
      <c r="A16" s="119" t="s">
        <v>103</v>
      </c>
      <c r="B16" s="119" t="s">
        <v>104</v>
      </c>
      <c r="C16" s="23">
        <v>466452.64</v>
      </c>
      <c r="D16" s="23">
        <v>466452.64</v>
      </c>
      <c r="E16" s="23">
        <v>466452.64</v>
      </c>
      <c r="F16" s="23"/>
      <c r="G16" s="23"/>
    </row>
    <row r="17" ht="18" customHeight="1" spans="1:7">
      <c r="A17" s="118" t="s">
        <v>105</v>
      </c>
      <c r="B17" s="118" t="s">
        <v>106</v>
      </c>
      <c r="C17" s="23">
        <v>834204</v>
      </c>
      <c r="D17" s="23">
        <v>834204</v>
      </c>
      <c r="E17" s="23">
        <v>834204</v>
      </c>
      <c r="F17" s="23"/>
      <c r="G17" s="23"/>
    </row>
    <row r="18" ht="18" customHeight="1" spans="1:7">
      <c r="A18" s="119" t="s">
        <v>107</v>
      </c>
      <c r="B18" s="119" t="s">
        <v>108</v>
      </c>
      <c r="C18" s="23">
        <v>834204</v>
      </c>
      <c r="D18" s="23">
        <v>834204</v>
      </c>
      <c r="E18" s="23">
        <v>834204</v>
      </c>
      <c r="F18" s="23"/>
      <c r="G18" s="23"/>
    </row>
    <row r="19" ht="18" customHeight="1" spans="1:7">
      <c r="A19" s="118" t="s">
        <v>109</v>
      </c>
      <c r="B19" s="118" t="s">
        <v>110</v>
      </c>
      <c r="C19" s="23">
        <v>900</v>
      </c>
      <c r="D19" s="23">
        <v>900</v>
      </c>
      <c r="E19" s="23">
        <v>900</v>
      </c>
      <c r="F19" s="23"/>
      <c r="G19" s="23"/>
    </row>
    <row r="20" ht="18" customHeight="1" spans="1:7">
      <c r="A20" s="119" t="s">
        <v>111</v>
      </c>
      <c r="B20" s="119" t="s">
        <v>110</v>
      </c>
      <c r="C20" s="23">
        <v>900</v>
      </c>
      <c r="D20" s="23">
        <v>900</v>
      </c>
      <c r="E20" s="23">
        <v>900</v>
      </c>
      <c r="F20" s="23"/>
      <c r="G20" s="23"/>
    </row>
    <row r="21" ht="18" customHeight="1" spans="1:7">
      <c r="A21" s="34" t="s">
        <v>112</v>
      </c>
      <c r="B21" s="34" t="s">
        <v>113</v>
      </c>
      <c r="C21" s="23">
        <v>192093.82</v>
      </c>
      <c r="D21" s="23">
        <v>192093.82</v>
      </c>
      <c r="E21" s="23">
        <v>192093.82</v>
      </c>
      <c r="F21" s="23"/>
      <c r="G21" s="23"/>
    </row>
    <row r="22" ht="18" customHeight="1" spans="1:7">
      <c r="A22" s="118" t="s">
        <v>114</v>
      </c>
      <c r="B22" s="118" t="s">
        <v>115</v>
      </c>
      <c r="C22" s="23">
        <v>192093.82</v>
      </c>
      <c r="D22" s="23">
        <v>192093.82</v>
      </c>
      <c r="E22" s="23">
        <v>192093.82</v>
      </c>
      <c r="F22" s="23"/>
      <c r="G22" s="23"/>
    </row>
    <row r="23" ht="18" customHeight="1" spans="1:7">
      <c r="A23" s="119" t="s">
        <v>116</v>
      </c>
      <c r="B23" s="119" t="s">
        <v>117</v>
      </c>
      <c r="C23" s="23">
        <v>162916.03</v>
      </c>
      <c r="D23" s="23">
        <v>162916.03</v>
      </c>
      <c r="E23" s="23">
        <v>162916.03</v>
      </c>
      <c r="F23" s="23"/>
      <c r="G23" s="23"/>
    </row>
    <row r="24" ht="18" customHeight="1" spans="1:7">
      <c r="A24" s="119" t="s">
        <v>118</v>
      </c>
      <c r="B24" s="119" t="s">
        <v>119</v>
      </c>
      <c r="C24" s="23">
        <v>13315.13</v>
      </c>
      <c r="D24" s="23">
        <v>13315.13</v>
      </c>
      <c r="E24" s="23">
        <v>13315.13</v>
      </c>
      <c r="F24" s="23"/>
      <c r="G24" s="23"/>
    </row>
    <row r="25" ht="18" customHeight="1" spans="1:7">
      <c r="A25" s="119" t="s">
        <v>120</v>
      </c>
      <c r="B25" s="119" t="s">
        <v>121</v>
      </c>
      <c r="C25" s="23">
        <v>15862.66</v>
      </c>
      <c r="D25" s="23">
        <v>15862.66</v>
      </c>
      <c r="E25" s="23">
        <v>15862.66</v>
      </c>
      <c r="F25" s="23"/>
      <c r="G25" s="23"/>
    </row>
    <row r="26" ht="18" customHeight="1" spans="1:7">
      <c r="A26" s="34" t="s">
        <v>122</v>
      </c>
      <c r="B26" s="34" t="s">
        <v>123</v>
      </c>
      <c r="C26" s="23">
        <v>349839.48</v>
      </c>
      <c r="D26" s="23">
        <v>349839.48</v>
      </c>
      <c r="E26" s="23">
        <v>349839.48</v>
      </c>
      <c r="F26" s="23"/>
      <c r="G26" s="23"/>
    </row>
    <row r="27" ht="18" customHeight="1" spans="1:7">
      <c r="A27" s="118" t="s">
        <v>124</v>
      </c>
      <c r="B27" s="118" t="s">
        <v>125</v>
      </c>
      <c r="C27" s="23">
        <v>349839.48</v>
      </c>
      <c r="D27" s="23">
        <v>349839.48</v>
      </c>
      <c r="E27" s="23">
        <v>349839.48</v>
      </c>
      <c r="F27" s="23"/>
      <c r="G27" s="23"/>
    </row>
    <row r="28" ht="18" customHeight="1" spans="1:7">
      <c r="A28" s="119" t="s">
        <v>126</v>
      </c>
      <c r="B28" s="119" t="s">
        <v>127</v>
      </c>
      <c r="C28" s="23">
        <v>349839.48</v>
      </c>
      <c r="D28" s="23">
        <v>349839.48</v>
      </c>
      <c r="E28" s="23">
        <v>349839.48</v>
      </c>
      <c r="F28" s="23"/>
      <c r="G28" s="23"/>
    </row>
    <row r="29" ht="18" customHeight="1" spans="1:7">
      <c r="A29" s="156" t="s">
        <v>128</v>
      </c>
      <c r="B29" s="157" t="s">
        <v>128</v>
      </c>
      <c r="C29" s="23">
        <v>8228029.46</v>
      </c>
      <c r="D29" s="23">
        <v>6158029.46</v>
      </c>
      <c r="E29" s="23">
        <v>5794100.58</v>
      </c>
      <c r="F29" s="23">
        <v>363928.88</v>
      </c>
      <c r="G29" s="23">
        <v>2070000</v>
      </c>
    </row>
  </sheetData>
  <mergeCells count="7">
    <mergeCell ref="A2:G2"/>
    <mergeCell ref="A3:E3"/>
    <mergeCell ref="A4:B4"/>
    <mergeCell ref="D4:F4"/>
    <mergeCell ref="A29:B29"/>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39"/>
      <c r="B1" s="140"/>
      <c r="C1" s="141"/>
      <c r="D1" s="62"/>
      <c r="G1" s="87" t="s">
        <v>176</v>
      </c>
    </row>
    <row r="2" ht="39" customHeight="1" spans="1:7">
      <c r="A2" s="128" t="str">
        <f>"2025"&amp;"年“三公”经费支出预算表"</f>
        <v>2025年“三公”经费支出预算表</v>
      </c>
      <c r="B2" s="52"/>
      <c r="C2" s="52"/>
      <c r="D2" s="52"/>
      <c r="E2" s="52"/>
      <c r="F2" s="52"/>
      <c r="G2" s="52"/>
    </row>
    <row r="3" ht="18.75" customHeight="1" spans="1:7">
      <c r="A3" s="42" t="str">
        <f>"单位名称："&amp;"中共沧源佤族自治县委办公室"</f>
        <v>单位名称：中共沧源佤族自治县委办公室</v>
      </c>
      <c r="B3" s="140"/>
      <c r="C3" s="141"/>
      <c r="D3" s="62"/>
      <c r="E3" s="30"/>
      <c r="G3" s="87" t="s">
        <v>177</v>
      </c>
    </row>
    <row r="4" ht="18.75" customHeight="1" spans="1:7">
      <c r="A4" s="10" t="s">
        <v>178</v>
      </c>
      <c r="B4" s="10" t="s">
        <v>179</v>
      </c>
      <c r="C4" s="31" t="s">
        <v>180</v>
      </c>
      <c r="D4" s="12" t="s">
        <v>181</v>
      </c>
      <c r="E4" s="13"/>
      <c r="F4" s="14"/>
      <c r="G4" s="31" t="s">
        <v>182</v>
      </c>
    </row>
    <row r="5" ht="18.75" customHeight="1" spans="1:7">
      <c r="A5" s="17"/>
      <c r="B5" s="142"/>
      <c r="C5" s="33"/>
      <c r="D5" s="66" t="s">
        <v>58</v>
      </c>
      <c r="E5" s="66" t="s">
        <v>183</v>
      </c>
      <c r="F5" s="66" t="s">
        <v>184</v>
      </c>
      <c r="G5" s="33"/>
    </row>
    <row r="6" ht="18.75" customHeight="1" spans="1:7">
      <c r="A6" s="143" t="s">
        <v>56</v>
      </c>
      <c r="B6" s="144">
        <v>1</v>
      </c>
      <c r="C6" s="145">
        <v>2</v>
      </c>
      <c r="D6" s="146">
        <v>3</v>
      </c>
      <c r="E6" s="146">
        <v>4</v>
      </c>
      <c r="F6" s="146">
        <v>5</v>
      </c>
      <c r="G6" s="145">
        <v>6</v>
      </c>
    </row>
    <row r="7" ht="18.75" customHeight="1" spans="1:7">
      <c r="A7" s="143" t="s">
        <v>56</v>
      </c>
      <c r="B7" s="147">
        <v>241000</v>
      </c>
      <c r="C7" s="147"/>
      <c r="D7" s="147">
        <v>210000</v>
      </c>
      <c r="E7" s="147"/>
      <c r="F7" s="147">
        <v>210000</v>
      </c>
      <c r="G7" s="147">
        <v>31000</v>
      </c>
    </row>
    <row r="8" ht="18.75" customHeight="1" spans="1:7">
      <c r="A8" s="148" t="s">
        <v>185</v>
      </c>
      <c r="B8" s="147"/>
      <c r="C8" s="147"/>
      <c r="D8" s="147"/>
      <c r="E8" s="147"/>
      <c r="F8" s="147"/>
      <c r="G8" s="147"/>
    </row>
    <row r="9" ht="18.75" customHeight="1" spans="1:7">
      <c r="A9" s="148" t="s">
        <v>186</v>
      </c>
      <c r="B9" s="147">
        <v>241000</v>
      </c>
      <c r="C9" s="147"/>
      <c r="D9" s="147">
        <v>210000</v>
      </c>
      <c r="E9" s="147"/>
      <c r="F9" s="147">
        <v>210000</v>
      </c>
      <c r="G9" s="147">
        <v>31000</v>
      </c>
    </row>
    <row r="10" ht="18.75" customHeight="1" spans="1:7">
      <c r="A10" s="148" t="s">
        <v>187</v>
      </c>
      <c r="B10" s="147"/>
      <c r="C10" s="147"/>
      <c r="D10" s="147"/>
      <c r="E10" s="147"/>
      <c r="F10" s="147"/>
      <c r="G10" s="147"/>
    </row>
    <row r="11" ht="18.75" customHeight="1" spans="1:7">
      <c r="A11" s="148" t="s">
        <v>188</v>
      </c>
      <c r="B11" s="147"/>
      <c r="C11" s="147"/>
      <c r="D11" s="147"/>
      <c r="E11" s="147"/>
      <c r="F11" s="147"/>
      <c r="G11" s="147"/>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7"/>
  <sheetViews>
    <sheetView showZeros="0" topLeftCell="A4" workbookViewId="0">
      <selection activeCell="A1" sqref="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ht="15" customHeight="1" spans="2:23">
      <c r="B1" s="126"/>
      <c r="D1" s="127"/>
      <c r="E1" s="127"/>
      <c r="F1" s="127"/>
      <c r="G1" s="127"/>
      <c r="H1" s="67"/>
      <c r="I1" s="67"/>
      <c r="J1" s="67"/>
      <c r="K1" s="67"/>
      <c r="L1" s="67"/>
      <c r="M1" s="67"/>
      <c r="N1" s="30"/>
      <c r="O1" s="30"/>
      <c r="P1" s="30"/>
      <c r="Q1" s="67"/>
      <c r="U1" s="126"/>
      <c r="W1" s="39" t="s">
        <v>189</v>
      </c>
    </row>
    <row r="2" ht="39.75" customHeight="1" spans="1:23">
      <c r="A2" s="128" t="str">
        <f>"2025"&amp;"年部门基本支出预算表"</f>
        <v>2025年部门基本支出预算表</v>
      </c>
      <c r="B2" s="52"/>
      <c r="C2" s="52"/>
      <c r="D2" s="52"/>
      <c r="E2" s="52"/>
      <c r="F2" s="52"/>
      <c r="G2" s="52"/>
      <c r="H2" s="52"/>
      <c r="I2" s="52"/>
      <c r="J2" s="52"/>
      <c r="K2" s="52"/>
      <c r="L2" s="52"/>
      <c r="M2" s="52"/>
      <c r="N2" s="6"/>
      <c r="O2" s="6"/>
      <c r="P2" s="6"/>
      <c r="Q2" s="52"/>
      <c r="R2" s="52"/>
      <c r="S2" s="52"/>
      <c r="T2" s="52"/>
      <c r="U2" s="52"/>
      <c r="V2" s="52"/>
      <c r="W2" s="52"/>
    </row>
    <row r="3" ht="18.75" customHeight="1" spans="1:23">
      <c r="A3" s="7" t="str">
        <f>"单位名称："&amp;"中共沧源佤族自治县委办公室"</f>
        <v>单位名称：中共沧源佤族自治县委办公室</v>
      </c>
      <c r="B3" s="129"/>
      <c r="C3" s="129"/>
      <c r="D3" s="129"/>
      <c r="E3" s="129"/>
      <c r="F3" s="129"/>
      <c r="G3" s="129"/>
      <c r="H3" s="71"/>
      <c r="I3" s="71"/>
      <c r="J3" s="71"/>
      <c r="K3" s="71"/>
      <c r="L3" s="71"/>
      <c r="M3" s="71"/>
      <c r="N3" s="93"/>
      <c r="O3" s="93"/>
      <c r="P3" s="93"/>
      <c r="Q3" s="71"/>
      <c r="U3" s="126"/>
      <c r="W3" s="39" t="s">
        <v>177</v>
      </c>
    </row>
    <row r="4" ht="18" customHeight="1" spans="1:23">
      <c r="A4" s="10" t="s">
        <v>190</v>
      </c>
      <c r="B4" s="10" t="s">
        <v>191</v>
      </c>
      <c r="C4" s="10" t="s">
        <v>192</v>
      </c>
      <c r="D4" s="10" t="s">
        <v>193</v>
      </c>
      <c r="E4" s="10" t="s">
        <v>194</v>
      </c>
      <c r="F4" s="10" t="s">
        <v>195</v>
      </c>
      <c r="G4" s="10" t="s">
        <v>196</v>
      </c>
      <c r="H4" s="130" t="s">
        <v>197</v>
      </c>
      <c r="I4" s="64" t="s">
        <v>197</v>
      </c>
      <c r="J4" s="64"/>
      <c r="K4" s="64"/>
      <c r="L4" s="64"/>
      <c r="M4" s="64"/>
      <c r="N4" s="13"/>
      <c r="O4" s="13"/>
      <c r="P4" s="13"/>
      <c r="Q4" s="74" t="s">
        <v>62</v>
      </c>
      <c r="R4" s="64" t="s">
        <v>79</v>
      </c>
      <c r="S4" s="64"/>
      <c r="T4" s="64"/>
      <c r="U4" s="64"/>
      <c r="V4" s="64"/>
      <c r="W4" s="136"/>
    </row>
    <row r="5" ht="18" customHeight="1" spans="1:23">
      <c r="A5" s="15"/>
      <c r="B5" s="125"/>
      <c r="C5" s="15"/>
      <c r="D5" s="15"/>
      <c r="E5" s="15"/>
      <c r="F5" s="15"/>
      <c r="G5" s="15"/>
      <c r="H5" s="107" t="s">
        <v>198</v>
      </c>
      <c r="I5" s="130" t="s">
        <v>59</v>
      </c>
      <c r="J5" s="64"/>
      <c r="K5" s="64"/>
      <c r="L5" s="64"/>
      <c r="M5" s="136"/>
      <c r="N5" s="12" t="s">
        <v>199</v>
      </c>
      <c r="O5" s="13"/>
      <c r="P5" s="14"/>
      <c r="Q5" s="10" t="s">
        <v>62</v>
      </c>
      <c r="R5" s="130" t="s">
        <v>79</v>
      </c>
      <c r="S5" s="74" t="s">
        <v>65</v>
      </c>
      <c r="T5" s="64" t="s">
        <v>79</v>
      </c>
      <c r="U5" s="74" t="s">
        <v>67</v>
      </c>
      <c r="V5" s="74" t="s">
        <v>68</v>
      </c>
      <c r="W5" s="138" t="s">
        <v>69</v>
      </c>
    </row>
    <row r="6" ht="18.75" customHeight="1" spans="1:23">
      <c r="A6" s="32"/>
      <c r="B6" s="32"/>
      <c r="C6" s="32"/>
      <c r="D6" s="32"/>
      <c r="E6" s="32"/>
      <c r="F6" s="32"/>
      <c r="G6" s="32"/>
      <c r="H6" s="32"/>
      <c r="I6" s="137" t="s">
        <v>200</v>
      </c>
      <c r="J6" s="10" t="s">
        <v>201</v>
      </c>
      <c r="K6" s="10" t="s">
        <v>202</v>
      </c>
      <c r="L6" s="10" t="s">
        <v>203</v>
      </c>
      <c r="M6" s="10" t="s">
        <v>204</v>
      </c>
      <c r="N6" s="10" t="s">
        <v>59</v>
      </c>
      <c r="O6" s="10" t="s">
        <v>60</v>
      </c>
      <c r="P6" s="10" t="s">
        <v>61</v>
      </c>
      <c r="Q6" s="32"/>
      <c r="R6" s="10" t="s">
        <v>58</v>
      </c>
      <c r="S6" s="10" t="s">
        <v>65</v>
      </c>
      <c r="T6" s="10" t="s">
        <v>205</v>
      </c>
      <c r="U6" s="10" t="s">
        <v>67</v>
      </c>
      <c r="V6" s="10" t="s">
        <v>68</v>
      </c>
      <c r="W6" s="10" t="s">
        <v>69</v>
      </c>
    </row>
    <row r="7" ht="37.5" customHeight="1" spans="1:23">
      <c r="A7" s="110"/>
      <c r="B7" s="110"/>
      <c r="C7" s="110"/>
      <c r="D7" s="110"/>
      <c r="E7" s="110"/>
      <c r="F7" s="110"/>
      <c r="G7" s="110"/>
      <c r="H7" s="110"/>
      <c r="I7" s="92"/>
      <c r="J7" s="17" t="s">
        <v>206</v>
      </c>
      <c r="K7" s="17" t="s">
        <v>202</v>
      </c>
      <c r="L7" s="17" t="s">
        <v>203</v>
      </c>
      <c r="M7" s="17" t="s">
        <v>204</v>
      </c>
      <c r="N7" s="17" t="s">
        <v>202</v>
      </c>
      <c r="O7" s="17" t="s">
        <v>203</v>
      </c>
      <c r="P7" s="17" t="s">
        <v>204</v>
      </c>
      <c r="Q7" s="17" t="s">
        <v>62</v>
      </c>
      <c r="R7" s="17" t="s">
        <v>58</v>
      </c>
      <c r="S7" s="17" t="s">
        <v>65</v>
      </c>
      <c r="T7" s="17" t="s">
        <v>205</v>
      </c>
      <c r="U7" s="17" t="s">
        <v>67</v>
      </c>
      <c r="V7" s="17" t="s">
        <v>68</v>
      </c>
      <c r="W7" s="17" t="s">
        <v>69</v>
      </c>
    </row>
    <row r="8" ht="19.5" customHeight="1" spans="1:23">
      <c r="A8" s="131">
        <v>1</v>
      </c>
      <c r="B8" s="131">
        <v>2</v>
      </c>
      <c r="C8" s="131">
        <v>3</v>
      </c>
      <c r="D8" s="131">
        <v>4</v>
      </c>
      <c r="E8" s="131">
        <v>5</v>
      </c>
      <c r="F8" s="131">
        <v>6</v>
      </c>
      <c r="G8" s="131">
        <v>7</v>
      </c>
      <c r="H8" s="131">
        <v>8</v>
      </c>
      <c r="I8" s="131">
        <v>9</v>
      </c>
      <c r="J8" s="131">
        <v>10</v>
      </c>
      <c r="K8" s="131">
        <v>11</v>
      </c>
      <c r="L8" s="131">
        <v>12</v>
      </c>
      <c r="M8" s="131">
        <v>13</v>
      </c>
      <c r="N8" s="131">
        <v>14</v>
      </c>
      <c r="O8" s="131">
        <v>15</v>
      </c>
      <c r="P8" s="131">
        <v>16</v>
      </c>
      <c r="Q8" s="131">
        <v>17</v>
      </c>
      <c r="R8" s="131">
        <v>18</v>
      </c>
      <c r="S8" s="131">
        <v>19</v>
      </c>
      <c r="T8" s="131">
        <v>20</v>
      </c>
      <c r="U8" s="131">
        <v>21</v>
      </c>
      <c r="V8" s="131">
        <v>22</v>
      </c>
      <c r="W8" s="131">
        <v>23</v>
      </c>
    </row>
    <row r="9" ht="21" customHeight="1" spans="1:23">
      <c r="A9" s="132" t="s">
        <v>71</v>
      </c>
      <c r="B9" s="132"/>
      <c r="C9" s="132"/>
      <c r="D9" s="132"/>
      <c r="E9" s="132"/>
      <c r="F9" s="132"/>
      <c r="G9" s="132"/>
      <c r="H9" s="23">
        <v>6158029.46</v>
      </c>
      <c r="I9" s="23">
        <v>6158029.46</v>
      </c>
      <c r="J9" s="23"/>
      <c r="K9" s="23"/>
      <c r="L9" s="23">
        <v>6158029.46</v>
      </c>
      <c r="M9" s="23"/>
      <c r="N9" s="23"/>
      <c r="O9" s="23"/>
      <c r="P9" s="23"/>
      <c r="Q9" s="23"/>
      <c r="R9" s="23"/>
      <c r="S9" s="23"/>
      <c r="T9" s="23"/>
      <c r="U9" s="23"/>
      <c r="V9" s="23"/>
      <c r="W9" s="23"/>
    </row>
    <row r="10" ht="21" customHeight="1" spans="1:23">
      <c r="A10" s="133" t="s">
        <v>71</v>
      </c>
      <c r="B10" s="21"/>
      <c r="C10" s="21"/>
      <c r="D10" s="21"/>
      <c r="E10" s="21"/>
      <c r="F10" s="21"/>
      <c r="G10" s="21"/>
      <c r="H10" s="23">
        <v>6158029.46</v>
      </c>
      <c r="I10" s="23">
        <v>6158029.46</v>
      </c>
      <c r="J10" s="23"/>
      <c r="K10" s="23"/>
      <c r="L10" s="23">
        <v>6158029.46</v>
      </c>
      <c r="M10" s="23"/>
      <c r="N10" s="23"/>
      <c r="O10" s="23"/>
      <c r="P10" s="23"/>
      <c r="Q10" s="23"/>
      <c r="R10" s="23"/>
      <c r="S10" s="23"/>
      <c r="T10" s="23"/>
      <c r="U10" s="23"/>
      <c r="V10" s="23"/>
      <c r="W10" s="23"/>
    </row>
    <row r="11" ht="21" customHeight="1" spans="1:23">
      <c r="A11" s="25"/>
      <c r="B11" s="21" t="s">
        <v>207</v>
      </c>
      <c r="C11" s="21" t="s">
        <v>208</v>
      </c>
      <c r="D11" s="21" t="s">
        <v>89</v>
      </c>
      <c r="E11" s="21" t="s">
        <v>90</v>
      </c>
      <c r="F11" s="21" t="s">
        <v>209</v>
      </c>
      <c r="G11" s="21" t="s">
        <v>210</v>
      </c>
      <c r="H11" s="23">
        <v>1033632</v>
      </c>
      <c r="I11" s="23">
        <v>1033632</v>
      </c>
      <c r="J11" s="23"/>
      <c r="K11" s="23"/>
      <c r="L11" s="23">
        <v>1033632</v>
      </c>
      <c r="M11" s="23"/>
      <c r="N11" s="23"/>
      <c r="O11" s="23"/>
      <c r="P11" s="23"/>
      <c r="Q11" s="23"/>
      <c r="R11" s="23"/>
      <c r="S11" s="23"/>
      <c r="T11" s="23"/>
      <c r="U11" s="23"/>
      <c r="V11" s="23"/>
      <c r="W11" s="23"/>
    </row>
    <row r="12" ht="21" customHeight="1" spans="1:23">
      <c r="A12" s="25"/>
      <c r="B12" s="21" t="s">
        <v>211</v>
      </c>
      <c r="C12" s="21" t="s">
        <v>212</v>
      </c>
      <c r="D12" s="21" t="s">
        <v>93</v>
      </c>
      <c r="E12" s="21" t="s">
        <v>94</v>
      </c>
      <c r="F12" s="21" t="s">
        <v>209</v>
      </c>
      <c r="G12" s="21" t="s">
        <v>210</v>
      </c>
      <c r="H12" s="23">
        <v>82812</v>
      </c>
      <c r="I12" s="23">
        <v>82812</v>
      </c>
      <c r="J12" s="23"/>
      <c r="K12" s="23"/>
      <c r="L12" s="23">
        <v>82812</v>
      </c>
      <c r="M12" s="23"/>
      <c r="N12" s="23"/>
      <c r="O12" s="23"/>
      <c r="P12" s="23"/>
      <c r="Q12" s="23"/>
      <c r="R12" s="23"/>
      <c r="S12" s="23"/>
      <c r="T12" s="23"/>
      <c r="U12" s="23"/>
      <c r="V12" s="23"/>
      <c r="W12" s="23"/>
    </row>
    <row r="13" ht="21" customHeight="1" spans="1:23">
      <c r="A13" s="25"/>
      <c r="B13" s="21" t="s">
        <v>207</v>
      </c>
      <c r="C13" s="21" t="s">
        <v>208</v>
      </c>
      <c r="D13" s="21" t="s">
        <v>89</v>
      </c>
      <c r="E13" s="21" t="s">
        <v>90</v>
      </c>
      <c r="F13" s="21" t="s">
        <v>213</v>
      </c>
      <c r="G13" s="21" t="s">
        <v>214</v>
      </c>
      <c r="H13" s="23">
        <v>1477944</v>
      </c>
      <c r="I13" s="23">
        <v>1477944</v>
      </c>
      <c r="J13" s="23"/>
      <c r="K13" s="23"/>
      <c r="L13" s="23">
        <v>1477944</v>
      </c>
      <c r="M13" s="23"/>
      <c r="N13" s="23"/>
      <c r="O13" s="23"/>
      <c r="P13" s="23"/>
      <c r="Q13" s="23"/>
      <c r="R13" s="23"/>
      <c r="S13" s="23"/>
      <c r="T13" s="23"/>
      <c r="U13" s="23"/>
      <c r="V13" s="23"/>
      <c r="W13" s="23"/>
    </row>
    <row r="14" ht="21" customHeight="1" spans="1:23">
      <c r="A14" s="25"/>
      <c r="B14" s="21" t="s">
        <v>211</v>
      </c>
      <c r="C14" s="21" t="s">
        <v>212</v>
      </c>
      <c r="D14" s="21" t="s">
        <v>93</v>
      </c>
      <c r="E14" s="21" t="s">
        <v>94</v>
      </c>
      <c r="F14" s="21" t="s">
        <v>213</v>
      </c>
      <c r="G14" s="21" t="s">
        <v>214</v>
      </c>
      <c r="H14" s="23">
        <v>28140</v>
      </c>
      <c r="I14" s="23">
        <v>28140</v>
      </c>
      <c r="J14" s="23"/>
      <c r="K14" s="23"/>
      <c r="L14" s="23">
        <v>28140</v>
      </c>
      <c r="M14" s="23"/>
      <c r="N14" s="23"/>
      <c r="O14" s="23"/>
      <c r="P14" s="23"/>
      <c r="Q14" s="23"/>
      <c r="R14" s="23"/>
      <c r="S14" s="23"/>
      <c r="T14" s="23"/>
      <c r="U14" s="23"/>
      <c r="V14" s="23"/>
      <c r="W14" s="23"/>
    </row>
    <row r="15" ht="21" customHeight="1" spans="1:23">
      <c r="A15" s="25"/>
      <c r="B15" s="21" t="s">
        <v>207</v>
      </c>
      <c r="C15" s="21" t="s">
        <v>208</v>
      </c>
      <c r="D15" s="21" t="s">
        <v>89</v>
      </c>
      <c r="E15" s="21" t="s">
        <v>90</v>
      </c>
      <c r="F15" s="21" t="s">
        <v>215</v>
      </c>
      <c r="G15" s="21" t="s">
        <v>216</v>
      </c>
      <c r="H15" s="23">
        <v>86136</v>
      </c>
      <c r="I15" s="23">
        <v>86136</v>
      </c>
      <c r="J15" s="23"/>
      <c r="K15" s="23"/>
      <c r="L15" s="23">
        <v>86136</v>
      </c>
      <c r="M15" s="23"/>
      <c r="N15" s="23"/>
      <c r="O15" s="23"/>
      <c r="P15" s="23"/>
      <c r="Q15" s="23"/>
      <c r="R15" s="23"/>
      <c r="S15" s="23"/>
      <c r="T15" s="23"/>
      <c r="U15" s="23"/>
      <c r="V15" s="23"/>
      <c r="W15" s="23"/>
    </row>
    <row r="16" ht="21" customHeight="1" spans="1:23">
      <c r="A16" s="25"/>
      <c r="B16" s="21" t="s">
        <v>217</v>
      </c>
      <c r="C16" s="21" t="s">
        <v>218</v>
      </c>
      <c r="D16" s="21" t="s">
        <v>89</v>
      </c>
      <c r="E16" s="21" t="s">
        <v>90</v>
      </c>
      <c r="F16" s="21" t="s">
        <v>215</v>
      </c>
      <c r="G16" s="21" t="s">
        <v>216</v>
      </c>
      <c r="H16" s="23">
        <v>433200</v>
      </c>
      <c r="I16" s="23">
        <v>433200</v>
      </c>
      <c r="J16" s="23"/>
      <c r="K16" s="23"/>
      <c r="L16" s="23">
        <v>433200</v>
      </c>
      <c r="M16" s="23"/>
      <c r="N16" s="23"/>
      <c r="O16" s="23"/>
      <c r="P16" s="23"/>
      <c r="Q16" s="23"/>
      <c r="R16" s="23"/>
      <c r="S16" s="23"/>
      <c r="T16" s="23"/>
      <c r="U16" s="23"/>
      <c r="V16" s="23"/>
      <c r="W16" s="23"/>
    </row>
    <row r="17" ht="21" customHeight="1" spans="1:23">
      <c r="A17" s="25"/>
      <c r="B17" s="21" t="s">
        <v>211</v>
      </c>
      <c r="C17" s="21" t="s">
        <v>212</v>
      </c>
      <c r="D17" s="21" t="s">
        <v>93</v>
      </c>
      <c r="E17" s="21" t="s">
        <v>94</v>
      </c>
      <c r="F17" s="21" t="s">
        <v>219</v>
      </c>
      <c r="G17" s="21" t="s">
        <v>220</v>
      </c>
      <c r="H17" s="23">
        <v>56604</v>
      </c>
      <c r="I17" s="23">
        <v>56604</v>
      </c>
      <c r="J17" s="23"/>
      <c r="K17" s="23"/>
      <c r="L17" s="23">
        <v>56604</v>
      </c>
      <c r="M17" s="23"/>
      <c r="N17" s="23"/>
      <c r="O17" s="23"/>
      <c r="P17" s="23"/>
      <c r="Q17" s="23"/>
      <c r="R17" s="23"/>
      <c r="S17" s="23"/>
      <c r="T17" s="23"/>
      <c r="U17" s="23"/>
      <c r="V17" s="23"/>
      <c r="W17" s="23"/>
    </row>
    <row r="18" ht="21" customHeight="1" spans="1:23">
      <c r="A18" s="25"/>
      <c r="B18" s="21" t="s">
        <v>211</v>
      </c>
      <c r="C18" s="21" t="s">
        <v>212</v>
      </c>
      <c r="D18" s="21" t="s">
        <v>93</v>
      </c>
      <c r="E18" s="21" t="s">
        <v>94</v>
      </c>
      <c r="F18" s="21" t="s">
        <v>219</v>
      </c>
      <c r="G18" s="21" t="s">
        <v>220</v>
      </c>
      <c r="H18" s="23">
        <v>25080</v>
      </c>
      <c r="I18" s="23">
        <v>25080</v>
      </c>
      <c r="J18" s="23"/>
      <c r="K18" s="23"/>
      <c r="L18" s="23">
        <v>25080</v>
      </c>
      <c r="M18" s="23"/>
      <c r="N18" s="23"/>
      <c r="O18" s="23"/>
      <c r="P18" s="23"/>
      <c r="Q18" s="23"/>
      <c r="R18" s="23"/>
      <c r="S18" s="23"/>
      <c r="T18" s="23"/>
      <c r="U18" s="23"/>
      <c r="V18" s="23"/>
      <c r="W18" s="23"/>
    </row>
    <row r="19" ht="21" customHeight="1" spans="1:23">
      <c r="A19" s="25"/>
      <c r="B19" s="21" t="s">
        <v>221</v>
      </c>
      <c r="C19" s="21" t="s">
        <v>222</v>
      </c>
      <c r="D19" s="21" t="s">
        <v>93</v>
      </c>
      <c r="E19" s="21" t="s">
        <v>94</v>
      </c>
      <c r="F19" s="21" t="s">
        <v>219</v>
      </c>
      <c r="G19" s="21" t="s">
        <v>220</v>
      </c>
      <c r="H19" s="23">
        <v>36000</v>
      </c>
      <c r="I19" s="23">
        <v>36000</v>
      </c>
      <c r="J19" s="23"/>
      <c r="K19" s="23"/>
      <c r="L19" s="23">
        <v>36000</v>
      </c>
      <c r="M19" s="23"/>
      <c r="N19" s="23"/>
      <c r="O19" s="23"/>
      <c r="P19" s="23"/>
      <c r="Q19" s="23"/>
      <c r="R19" s="23"/>
      <c r="S19" s="23"/>
      <c r="T19" s="23"/>
      <c r="U19" s="23"/>
      <c r="V19" s="23"/>
      <c r="W19" s="23"/>
    </row>
    <row r="20" ht="21" customHeight="1" spans="1:23">
      <c r="A20" s="25"/>
      <c r="B20" s="21" t="s">
        <v>223</v>
      </c>
      <c r="C20" s="21" t="s">
        <v>224</v>
      </c>
      <c r="D20" s="21" t="s">
        <v>103</v>
      </c>
      <c r="E20" s="21" t="s">
        <v>104</v>
      </c>
      <c r="F20" s="21" t="s">
        <v>225</v>
      </c>
      <c r="G20" s="21" t="s">
        <v>226</v>
      </c>
      <c r="H20" s="23">
        <v>466452.64</v>
      </c>
      <c r="I20" s="23">
        <v>466452.64</v>
      </c>
      <c r="J20" s="23"/>
      <c r="K20" s="23"/>
      <c r="L20" s="23">
        <v>466452.64</v>
      </c>
      <c r="M20" s="23"/>
      <c r="N20" s="23"/>
      <c r="O20" s="23"/>
      <c r="P20" s="23"/>
      <c r="Q20" s="23"/>
      <c r="R20" s="23"/>
      <c r="S20" s="23"/>
      <c r="T20" s="23"/>
      <c r="U20" s="23"/>
      <c r="V20" s="23"/>
      <c r="W20" s="23"/>
    </row>
    <row r="21" ht="21" customHeight="1" spans="1:23">
      <c r="A21" s="25"/>
      <c r="B21" s="21" t="s">
        <v>223</v>
      </c>
      <c r="C21" s="21" t="s">
        <v>224</v>
      </c>
      <c r="D21" s="21" t="s">
        <v>116</v>
      </c>
      <c r="E21" s="21" t="s">
        <v>117</v>
      </c>
      <c r="F21" s="21" t="s">
        <v>227</v>
      </c>
      <c r="G21" s="21" t="s">
        <v>228</v>
      </c>
      <c r="H21" s="23">
        <v>137675.52</v>
      </c>
      <c r="I21" s="23">
        <v>137675.52</v>
      </c>
      <c r="J21" s="23"/>
      <c r="K21" s="23"/>
      <c r="L21" s="23">
        <v>137675.52</v>
      </c>
      <c r="M21" s="23"/>
      <c r="N21" s="23"/>
      <c r="O21" s="23"/>
      <c r="P21" s="23"/>
      <c r="Q21" s="23"/>
      <c r="R21" s="23"/>
      <c r="S21" s="23"/>
      <c r="T21" s="23"/>
      <c r="U21" s="23"/>
      <c r="V21" s="23"/>
      <c r="W21" s="23"/>
    </row>
    <row r="22" ht="21" customHeight="1" spans="1:23">
      <c r="A22" s="25"/>
      <c r="B22" s="21" t="s">
        <v>223</v>
      </c>
      <c r="C22" s="21" t="s">
        <v>224</v>
      </c>
      <c r="D22" s="21" t="s">
        <v>116</v>
      </c>
      <c r="E22" s="21" t="s">
        <v>117</v>
      </c>
      <c r="F22" s="21" t="s">
        <v>227</v>
      </c>
      <c r="G22" s="21" t="s">
        <v>228</v>
      </c>
      <c r="H22" s="23">
        <v>25240.51</v>
      </c>
      <c r="I22" s="23">
        <v>25240.51</v>
      </c>
      <c r="J22" s="23"/>
      <c r="K22" s="23"/>
      <c r="L22" s="23">
        <v>25240.51</v>
      </c>
      <c r="M22" s="23"/>
      <c r="N22" s="23"/>
      <c r="O22" s="23"/>
      <c r="P22" s="23"/>
      <c r="Q22" s="23"/>
      <c r="R22" s="23"/>
      <c r="S22" s="23"/>
      <c r="T22" s="23"/>
      <c r="U22" s="23"/>
      <c r="V22" s="23"/>
      <c r="W22" s="23"/>
    </row>
    <row r="23" ht="21" customHeight="1" spans="1:23">
      <c r="A23" s="25"/>
      <c r="B23" s="21" t="s">
        <v>223</v>
      </c>
      <c r="C23" s="21" t="s">
        <v>224</v>
      </c>
      <c r="D23" s="21" t="s">
        <v>118</v>
      </c>
      <c r="E23" s="21" t="s">
        <v>119</v>
      </c>
      <c r="F23" s="21" t="s">
        <v>227</v>
      </c>
      <c r="G23" s="21" t="s">
        <v>228</v>
      </c>
      <c r="H23" s="23">
        <v>2062.91</v>
      </c>
      <c r="I23" s="23">
        <v>2062.91</v>
      </c>
      <c r="J23" s="23"/>
      <c r="K23" s="23"/>
      <c r="L23" s="23">
        <v>2062.91</v>
      </c>
      <c r="M23" s="23"/>
      <c r="N23" s="23"/>
      <c r="O23" s="23"/>
      <c r="P23" s="23"/>
      <c r="Q23" s="23"/>
      <c r="R23" s="23"/>
      <c r="S23" s="23"/>
      <c r="T23" s="23"/>
      <c r="U23" s="23"/>
      <c r="V23" s="23"/>
      <c r="W23" s="23"/>
    </row>
    <row r="24" ht="21" customHeight="1" spans="1:23">
      <c r="A24" s="25"/>
      <c r="B24" s="21" t="s">
        <v>223</v>
      </c>
      <c r="C24" s="21" t="s">
        <v>224</v>
      </c>
      <c r="D24" s="21" t="s">
        <v>118</v>
      </c>
      <c r="E24" s="21" t="s">
        <v>119</v>
      </c>
      <c r="F24" s="21" t="s">
        <v>227</v>
      </c>
      <c r="G24" s="21" t="s">
        <v>228</v>
      </c>
      <c r="H24" s="23">
        <v>11252.22</v>
      </c>
      <c r="I24" s="23">
        <v>11252.22</v>
      </c>
      <c r="J24" s="23"/>
      <c r="K24" s="23"/>
      <c r="L24" s="23">
        <v>11252.22</v>
      </c>
      <c r="M24" s="23"/>
      <c r="N24" s="23"/>
      <c r="O24" s="23"/>
      <c r="P24" s="23"/>
      <c r="Q24" s="23"/>
      <c r="R24" s="23"/>
      <c r="S24" s="23"/>
      <c r="T24" s="23"/>
      <c r="U24" s="23"/>
      <c r="V24" s="23"/>
      <c r="W24" s="23"/>
    </row>
    <row r="25" ht="21" customHeight="1" spans="1:23">
      <c r="A25" s="25"/>
      <c r="B25" s="21" t="s">
        <v>223</v>
      </c>
      <c r="C25" s="21" t="s">
        <v>224</v>
      </c>
      <c r="D25" s="21" t="s">
        <v>120</v>
      </c>
      <c r="E25" s="21" t="s">
        <v>121</v>
      </c>
      <c r="F25" s="21" t="s">
        <v>229</v>
      </c>
      <c r="G25" s="21" t="s">
        <v>230</v>
      </c>
      <c r="H25" s="23">
        <v>9576</v>
      </c>
      <c r="I25" s="23">
        <v>9576</v>
      </c>
      <c r="J25" s="23"/>
      <c r="K25" s="23"/>
      <c r="L25" s="23">
        <v>9576</v>
      </c>
      <c r="M25" s="23"/>
      <c r="N25" s="23"/>
      <c r="O25" s="23"/>
      <c r="P25" s="23"/>
      <c r="Q25" s="23"/>
      <c r="R25" s="23"/>
      <c r="S25" s="23"/>
      <c r="T25" s="23"/>
      <c r="U25" s="23"/>
      <c r="V25" s="23"/>
      <c r="W25" s="23"/>
    </row>
    <row r="26" ht="21" customHeight="1" spans="1:23">
      <c r="A26" s="25"/>
      <c r="B26" s="21" t="s">
        <v>223</v>
      </c>
      <c r="C26" s="21" t="s">
        <v>224</v>
      </c>
      <c r="D26" s="21" t="s">
        <v>120</v>
      </c>
      <c r="E26" s="21" t="s">
        <v>121</v>
      </c>
      <c r="F26" s="21" t="s">
        <v>229</v>
      </c>
      <c r="G26" s="21" t="s">
        <v>230</v>
      </c>
      <c r="H26" s="23">
        <v>456</v>
      </c>
      <c r="I26" s="23">
        <v>456</v>
      </c>
      <c r="J26" s="23"/>
      <c r="K26" s="23"/>
      <c r="L26" s="23">
        <v>456</v>
      </c>
      <c r="M26" s="23"/>
      <c r="N26" s="23"/>
      <c r="O26" s="23"/>
      <c r="P26" s="23"/>
      <c r="Q26" s="23"/>
      <c r="R26" s="23"/>
      <c r="S26" s="23"/>
      <c r="T26" s="23"/>
      <c r="U26" s="23"/>
      <c r="V26" s="23"/>
      <c r="W26" s="23"/>
    </row>
    <row r="27" ht="21" customHeight="1" spans="1:23">
      <c r="A27" s="25"/>
      <c r="B27" s="21" t="s">
        <v>223</v>
      </c>
      <c r="C27" s="21" t="s">
        <v>224</v>
      </c>
      <c r="D27" s="21" t="s">
        <v>120</v>
      </c>
      <c r="E27" s="21" t="s">
        <v>121</v>
      </c>
      <c r="F27" s="21" t="s">
        <v>229</v>
      </c>
      <c r="G27" s="21" t="s">
        <v>230</v>
      </c>
      <c r="H27" s="23">
        <v>5830.66</v>
      </c>
      <c r="I27" s="23">
        <v>5830.66</v>
      </c>
      <c r="J27" s="23"/>
      <c r="K27" s="23"/>
      <c r="L27" s="23">
        <v>5830.66</v>
      </c>
      <c r="M27" s="23"/>
      <c r="N27" s="23"/>
      <c r="O27" s="23"/>
      <c r="P27" s="23"/>
      <c r="Q27" s="23"/>
      <c r="R27" s="23"/>
      <c r="S27" s="23"/>
      <c r="T27" s="23"/>
      <c r="U27" s="23"/>
      <c r="V27" s="23"/>
      <c r="W27" s="23"/>
    </row>
    <row r="28" ht="21" customHeight="1" spans="1:23">
      <c r="A28" s="25"/>
      <c r="B28" s="21" t="s">
        <v>223</v>
      </c>
      <c r="C28" s="21" t="s">
        <v>224</v>
      </c>
      <c r="D28" s="21" t="s">
        <v>89</v>
      </c>
      <c r="E28" s="21" t="s">
        <v>90</v>
      </c>
      <c r="F28" s="21" t="s">
        <v>229</v>
      </c>
      <c r="G28" s="21" t="s">
        <v>230</v>
      </c>
      <c r="H28" s="23">
        <v>767.96</v>
      </c>
      <c r="I28" s="23">
        <v>767.96</v>
      </c>
      <c r="J28" s="23"/>
      <c r="K28" s="23"/>
      <c r="L28" s="23">
        <v>767.96</v>
      </c>
      <c r="M28" s="23"/>
      <c r="N28" s="23"/>
      <c r="O28" s="23"/>
      <c r="P28" s="23"/>
      <c r="Q28" s="23"/>
      <c r="R28" s="23"/>
      <c r="S28" s="23"/>
      <c r="T28" s="23"/>
      <c r="U28" s="23"/>
      <c r="V28" s="23"/>
      <c r="W28" s="23"/>
    </row>
    <row r="29" ht="21" customHeight="1" spans="1:23">
      <c r="A29" s="25"/>
      <c r="B29" s="21" t="s">
        <v>223</v>
      </c>
      <c r="C29" s="21" t="s">
        <v>224</v>
      </c>
      <c r="D29" s="21" t="s">
        <v>93</v>
      </c>
      <c r="E29" s="21" t="s">
        <v>94</v>
      </c>
      <c r="F29" s="21" t="s">
        <v>229</v>
      </c>
      <c r="G29" s="21" t="s">
        <v>230</v>
      </c>
      <c r="H29" s="23">
        <v>1312.76</v>
      </c>
      <c r="I29" s="23">
        <v>1312.76</v>
      </c>
      <c r="J29" s="23"/>
      <c r="K29" s="23"/>
      <c r="L29" s="23">
        <v>1312.76</v>
      </c>
      <c r="M29" s="23"/>
      <c r="N29" s="23"/>
      <c r="O29" s="23"/>
      <c r="P29" s="23"/>
      <c r="Q29" s="23"/>
      <c r="R29" s="23"/>
      <c r="S29" s="23"/>
      <c r="T29" s="23"/>
      <c r="U29" s="23"/>
      <c r="V29" s="23"/>
      <c r="W29" s="23"/>
    </row>
    <row r="30" ht="21" customHeight="1" spans="1:23">
      <c r="A30" s="25"/>
      <c r="B30" s="21" t="s">
        <v>231</v>
      </c>
      <c r="C30" s="21" t="s">
        <v>127</v>
      </c>
      <c r="D30" s="21" t="s">
        <v>126</v>
      </c>
      <c r="E30" s="21" t="s">
        <v>127</v>
      </c>
      <c r="F30" s="21" t="s">
        <v>232</v>
      </c>
      <c r="G30" s="21" t="s">
        <v>127</v>
      </c>
      <c r="H30" s="23">
        <v>349839.48</v>
      </c>
      <c r="I30" s="23">
        <v>349839.48</v>
      </c>
      <c r="J30" s="23"/>
      <c r="K30" s="23"/>
      <c r="L30" s="23">
        <v>349839.48</v>
      </c>
      <c r="M30" s="23"/>
      <c r="N30" s="23"/>
      <c r="O30" s="23"/>
      <c r="P30" s="23"/>
      <c r="Q30" s="23"/>
      <c r="R30" s="23"/>
      <c r="S30" s="23"/>
      <c r="T30" s="23"/>
      <c r="U30" s="23"/>
      <c r="V30" s="23"/>
      <c r="W30" s="23"/>
    </row>
    <row r="31" ht="21" customHeight="1" spans="1:23">
      <c r="A31" s="25"/>
      <c r="B31" s="21" t="s">
        <v>233</v>
      </c>
      <c r="C31" s="21" t="s">
        <v>234</v>
      </c>
      <c r="D31" s="21" t="s">
        <v>89</v>
      </c>
      <c r="E31" s="21" t="s">
        <v>90</v>
      </c>
      <c r="F31" s="21" t="s">
        <v>235</v>
      </c>
      <c r="G31" s="21" t="s">
        <v>236</v>
      </c>
      <c r="H31" s="23">
        <v>267372.72</v>
      </c>
      <c r="I31" s="23">
        <v>267372.72</v>
      </c>
      <c r="J31" s="23"/>
      <c r="K31" s="23"/>
      <c r="L31" s="23">
        <v>267372.72</v>
      </c>
      <c r="M31" s="23"/>
      <c r="N31" s="23"/>
      <c r="O31" s="23"/>
      <c r="P31" s="23"/>
      <c r="Q31" s="23"/>
      <c r="R31" s="23"/>
      <c r="S31" s="23"/>
      <c r="T31" s="23"/>
      <c r="U31" s="23"/>
      <c r="V31" s="23"/>
      <c r="W31" s="23"/>
    </row>
    <row r="32" ht="21" customHeight="1" spans="1:23">
      <c r="A32" s="25"/>
      <c r="B32" s="21" t="s">
        <v>233</v>
      </c>
      <c r="C32" s="21" t="s">
        <v>234</v>
      </c>
      <c r="D32" s="21" t="s">
        <v>93</v>
      </c>
      <c r="E32" s="21" t="s">
        <v>94</v>
      </c>
      <c r="F32" s="21" t="s">
        <v>235</v>
      </c>
      <c r="G32" s="21" t="s">
        <v>236</v>
      </c>
      <c r="H32" s="23"/>
      <c r="I32" s="23"/>
      <c r="J32" s="23"/>
      <c r="K32" s="23"/>
      <c r="L32" s="23"/>
      <c r="M32" s="23"/>
      <c r="N32" s="23"/>
      <c r="O32" s="23"/>
      <c r="P32" s="23"/>
      <c r="Q32" s="23"/>
      <c r="R32" s="23"/>
      <c r="S32" s="23"/>
      <c r="T32" s="23"/>
      <c r="U32" s="23"/>
      <c r="V32" s="23"/>
      <c r="W32" s="23"/>
    </row>
    <row r="33" ht="21" customHeight="1" spans="1:23">
      <c r="A33" s="25"/>
      <c r="B33" s="21" t="s">
        <v>233</v>
      </c>
      <c r="C33" s="21" t="s">
        <v>234</v>
      </c>
      <c r="D33" s="21" t="s">
        <v>95</v>
      </c>
      <c r="E33" s="21" t="s">
        <v>96</v>
      </c>
      <c r="F33" s="21" t="s">
        <v>235</v>
      </c>
      <c r="G33" s="21" t="s">
        <v>236</v>
      </c>
      <c r="H33" s="23">
        <v>53280</v>
      </c>
      <c r="I33" s="23">
        <v>53280</v>
      </c>
      <c r="J33" s="23"/>
      <c r="K33" s="23"/>
      <c r="L33" s="23">
        <v>53280</v>
      </c>
      <c r="M33" s="23"/>
      <c r="N33" s="23"/>
      <c r="O33" s="23"/>
      <c r="P33" s="23"/>
      <c r="Q33" s="23"/>
      <c r="R33" s="23"/>
      <c r="S33" s="23"/>
      <c r="T33" s="23"/>
      <c r="U33" s="23"/>
      <c r="V33" s="23"/>
      <c r="W33" s="23"/>
    </row>
    <row r="34" ht="21" customHeight="1" spans="1:23">
      <c r="A34" s="25"/>
      <c r="B34" s="21" t="s">
        <v>233</v>
      </c>
      <c r="C34" s="21" t="s">
        <v>234</v>
      </c>
      <c r="D34" s="21" t="s">
        <v>101</v>
      </c>
      <c r="E34" s="21" t="s">
        <v>102</v>
      </c>
      <c r="F34" s="21" t="s">
        <v>235</v>
      </c>
      <c r="G34" s="21" t="s">
        <v>236</v>
      </c>
      <c r="H34" s="23"/>
      <c r="I34" s="23"/>
      <c r="J34" s="23"/>
      <c r="K34" s="23"/>
      <c r="L34" s="23"/>
      <c r="M34" s="23"/>
      <c r="N34" s="23"/>
      <c r="O34" s="23"/>
      <c r="P34" s="23"/>
      <c r="Q34" s="23"/>
      <c r="R34" s="23"/>
      <c r="S34" s="23"/>
      <c r="T34" s="23"/>
      <c r="U34" s="23"/>
      <c r="V34" s="23"/>
      <c r="W34" s="23"/>
    </row>
    <row r="35" ht="21" customHeight="1" spans="1:23">
      <c r="A35" s="25"/>
      <c r="B35" s="21" t="s">
        <v>237</v>
      </c>
      <c r="C35" s="21" t="s">
        <v>238</v>
      </c>
      <c r="D35" s="21" t="s">
        <v>89</v>
      </c>
      <c r="E35" s="21" t="s">
        <v>90</v>
      </c>
      <c r="F35" s="21" t="s">
        <v>239</v>
      </c>
      <c r="G35" s="21" t="s">
        <v>240</v>
      </c>
      <c r="H35" s="23"/>
      <c r="I35" s="23"/>
      <c r="J35" s="23"/>
      <c r="K35" s="23"/>
      <c r="L35" s="23"/>
      <c r="M35" s="23"/>
      <c r="N35" s="23"/>
      <c r="O35" s="23"/>
      <c r="P35" s="23"/>
      <c r="Q35" s="23"/>
      <c r="R35" s="23"/>
      <c r="S35" s="23"/>
      <c r="T35" s="23"/>
      <c r="U35" s="23"/>
      <c r="V35" s="23"/>
      <c r="W35" s="23"/>
    </row>
    <row r="36" ht="21" customHeight="1" spans="1:23">
      <c r="A36" s="25"/>
      <c r="B36" s="21" t="s">
        <v>237</v>
      </c>
      <c r="C36" s="21" t="s">
        <v>238</v>
      </c>
      <c r="D36" s="21" t="s">
        <v>93</v>
      </c>
      <c r="E36" s="21" t="s">
        <v>94</v>
      </c>
      <c r="F36" s="21" t="s">
        <v>239</v>
      </c>
      <c r="G36" s="21" t="s">
        <v>240</v>
      </c>
      <c r="H36" s="23"/>
      <c r="I36" s="23"/>
      <c r="J36" s="23"/>
      <c r="K36" s="23"/>
      <c r="L36" s="23"/>
      <c r="M36" s="23"/>
      <c r="N36" s="23"/>
      <c r="O36" s="23"/>
      <c r="P36" s="23"/>
      <c r="Q36" s="23"/>
      <c r="R36" s="23"/>
      <c r="S36" s="23"/>
      <c r="T36" s="23"/>
      <c r="U36" s="23"/>
      <c r="V36" s="23"/>
      <c r="W36" s="23"/>
    </row>
    <row r="37" ht="21" customHeight="1" spans="1:23">
      <c r="A37" s="25"/>
      <c r="B37" s="21" t="s">
        <v>237</v>
      </c>
      <c r="C37" s="21" t="s">
        <v>238</v>
      </c>
      <c r="D37" s="21" t="s">
        <v>89</v>
      </c>
      <c r="E37" s="21" t="s">
        <v>90</v>
      </c>
      <c r="F37" s="21" t="s">
        <v>239</v>
      </c>
      <c r="G37" s="21" t="s">
        <v>240</v>
      </c>
      <c r="H37" s="23">
        <v>4000</v>
      </c>
      <c r="I37" s="23">
        <v>4000</v>
      </c>
      <c r="J37" s="23"/>
      <c r="K37" s="23"/>
      <c r="L37" s="23">
        <v>4000</v>
      </c>
      <c r="M37" s="23"/>
      <c r="N37" s="23"/>
      <c r="O37" s="23"/>
      <c r="P37" s="23"/>
      <c r="Q37" s="23"/>
      <c r="R37" s="23"/>
      <c r="S37" s="23"/>
      <c r="T37" s="23"/>
      <c r="U37" s="23"/>
      <c r="V37" s="23"/>
      <c r="W37" s="23"/>
    </row>
    <row r="38" ht="21" customHeight="1" spans="1:23">
      <c r="A38" s="25"/>
      <c r="B38" s="21" t="s">
        <v>237</v>
      </c>
      <c r="C38" s="21" t="s">
        <v>238</v>
      </c>
      <c r="D38" s="21" t="s">
        <v>89</v>
      </c>
      <c r="E38" s="21" t="s">
        <v>90</v>
      </c>
      <c r="F38" s="21" t="s">
        <v>241</v>
      </c>
      <c r="G38" s="21" t="s">
        <v>242</v>
      </c>
      <c r="H38" s="23">
        <v>23000</v>
      </c>
      <c r="I38" s="23">
        <v>23000</v>
      </c>
      <c r="J38" s="23"/>
      <c r="K38" s="23"/>
      <c r="L38" s="23">
        <v>23000</v>
      </c>
      <c r="M38" s="23"/>
      <c r="N38" s="23"/>
      <c r="O38" s="23"/>
      <c r="P38" s="23"/>
      <c r="Q38" s="23"/>
      <c r="R38" s="23"/>
      <c r="S38" s="23"/>
      <c r="T38" s="23"/>
      <c r="U38" s="23"/>
      <c r="V38" s="23"/>
      <c r="W38" s="23"/>
    </row>
    <row r="39" ht="21" customHeight="1" spans="1:23">
      <c r="A39" s="25"/>
      <c r="B39" s="21" t="s">
        <v>237</v>
      </c>
      <c r="C39" s="21" t="s">
        <v>238</v>
      </c>
      <c r="D39" s="21" t="s">
        <v>89</v>
      </c>
      <c r="E39" s="21" t="s">
        <v>90</v>
      </c>
      <c r="F39" s="21" t="s">
        <v>243</v>
      </c>
      <c r="G39" s="21" t="s">
        <v>244</v>
      </c>
      <c r="H39" s="23">
        <v>1000</v>
      </c>
      <c r="I39" s="23">
        <v>1000</v>
      </c>
      <c r="J39" s="23"/>
      <c r="K39" s="23"/>
      <c r="L39" s="23">
        <v>1000</v>
      </c>
      <c r="M39" s="23"/>
      <c r="N39" s="23"/>
      <c r="O39" s="23"/>
      <c r="P39" s="23"/>
      <c r="Q39" s="23"/>
      <c r="R39" s="23"/>
      <c r="S39" s="23"/>
      <c r="T39" s="23"/>
      <c r="U39" s="23"/>
      <c r="V39" s="23"/>
      <c r="W39" s="23"/>
    </row>
    <row r="40" ht="21" customHeight="1" spans="1:23">
      <c r="A40" s="25"/>
      <c r="B40" s="21" t="s">
        <v>237</v>
      </c>
      <c r="C40" s="21" t="s">
        <v>238</v>
      </c>
      <c r="D40" s="21" t="s">
        <v>89</v>
      </c>
      <c r="E40" s="21" t="s">
        <v>90</v>
      </c>
      <c r="F40" s="21" t="s">
        <v>245</v>
      </c>
      <c r="G40" s="21" t="s">
        <v>246</v>
      </c>
      <c r="H40" s="23">
        <v>12000</v>
      </c>
      <c r="I40" s="23">
        <v>12000</v>
      </c>
      <c r="J40" s="23"/>
      <c r="K40" s="23"/>
      <c r="L40" s="23">
        <v>12000</v>
      </c>
      <c r="M40" s="23"/>
      <c r="N40" s="23"/>
      <c r="O40" s="23"/>
      <c r="P40" s="23"/>
      <c r="Q40" s="23"/>
      <c r="R40" s="23"/>
      <c r="S40" s="23"/>
      <c r="T40" s="23"/>
      <c r="U40" s="23"/>
      <c r="V40" s="23"/>
      <c r="W40" s="23"/>
    </row>
    <row r="41" ht="21" customHeight="1" spans="1:23">
      <c r="A41" s="25"/>
      <c r="B41" s="21" t="s">
        <v>237</v>
      </c>
      <c r="C41" s="21" t="s">
        <v>238</v>
      </c>
      <c r="D41" s="21" t="s">
        <v>89</v>
      </c>
      <c r="E41" s="21" t="s">
        <v>90</v>
      </c>
      <c r="F41" s="21" t="s">
        <v>247</v>
      </c>
      <c r="G41" s="21" t="s">
        <v>248</v>
      </c>
      <c r="H41" s="23">
        <v>7000</v>
      </c>
      <c r="I41" s="23">
        <v>7000</v>
      </c>
      <c r="J41" s="23"/>
      <c r="K41" s="23"/>
      <c r="L41" s="23">
        <v>7000</v>
      </c>
      <c r="M41" s="23"/>
      <c r="N41" s="23"/>
      <c r="O41" s="23"/>
      <c r="P41" s="23"/>
      <c r="Q41" s="23"/>
      <c r="R41" s="23"/>
      <c r="S41" s="23"/>
      <c r="T41" s="23"/>
      <c r="U41" s="23"/>
      <c r="V41" s="23"/>
      <c r="W41" s="23"/>
    </row>
    <row r="42" ht="21" customHeight="1" spans="1:23">
      <c r="A42" s="25"/>
      <c r="B42" s="21" t="s">
        <v>249</v>
      </c>
      <c r="C42" s="21" t="s">
        <v>250</v>
      </c>
      <c r="D42" s="21" t="s">
        <v>89</v>
      </c>
      <c r="E42" s="21" t="s">
        <v>90</v>
      </c>
      <c r="F42" s="21" t="s">
        <v>251</v>
      </c>
      <c r="G42" s="21" t="s">
        <v>182</v>
      </c>
      <c r="H42" s="23">
        <v>1000</v>
      </c>
      <c r="I42" s="23">
        <v>1000</v>
      </c>
      <c r="J42" s="23"/>
      <c r="K42" s="23"/>
      <c r="L42" s="23">
        <v>1000</v>
      </c>
      <c r="M42" s="23"/>
      <c r="N42" s="23"/>
      <c r="O42" s="23"/>
      <c r="P42" s="23"/>
      <c r="Q42" s="23"/>
      <c r="R42" s="23"/>
      <c r="S42" s="23"/>
      <c r="T42" s="23"/>
      <c r="U42" s="23"/>
      <c r="V42" s="23"/>
      <c r="W42" s="23"/>
    </row>
    <row r="43" ht="21" customHeight="1" spans="1:23">
      <c r="A43" s="25"/>
      <c r="B43" s="21" t="s">
        <v>237</v>
      </c>
      <c r="C43" s="21" t="s">
        <v>238</v>
      </c>
      <c r="D43" s="21" t="s">
        <v>89</v>
      </c>
      <c r="E43" s="21" t="s">
        <v>90</v>
      </c>
      <c r="F43" s="21" t="s">
        <v>252</v>
      </c>
      <c r="G43" s="21" t="s">
        <v>253</v>
      </c>
      <c r="H43" s="23">
        <v>12000</v>
      </c>
      <c r="I43" s="23">
        <v>12000</v>
      </c>
      <c r="J43" s="23"/>
      <c r="K43" s="23"/>
      <c r="L43" s="23">
        <v>12000</v>
      </c>
      <c r="M43" s="23"/>
      <c r="N43" s="23"/>
      <c r="O43" s="23"/>
      <c r="P43" s="23"/>
      <c r="Q43" s="23"/>
      <c r="R43" s="23"/>
      <c r="S43" s="23"/>
      <c r="T43" s="23"/>
      <c r="U43" s="23"/>
      <c r="V43" s="23"/>
      <c r="W43" s="23"/>
    </row>
    <row r="44" ht="21" customHeight="1" spans="1:23">
      <c r="A44" s="25"/>
      <c r="B44" s="21" t="s">
        <v>237</v>
      </c>
      <c r="C44" s="21" t="s">
        <v>238</v>
      </c>
      <c r="D44" s="21" t="s">
        <v>93</v>
      </c>
      <c r="E44" s="21" t="s">
        <v>94</v>
      </c>
      <c r="F44" s="21" t="s">
        <v>239</v>
      </c>
      <c r="G44" s="21" t="s">
        <v>240</v>
      </c>
      <c r="H44" s="23">
        <v>1000</v>
      </c>
      <c r="I44" s="23">
        <v>1000</v>
      </c>
      <c r="J44" s="23"/>
      <c r="K44" s="23"/>
      <c r="L44" s="23">
        <v>1000</v>
      </c>
      <c r="M44" s="23"/>
      <c r="N44" s="23"/>
      <c r="O44" s="23"/>
      <c r="P44" s="23"/>
      <c r="Q44" s="23"/>
      <c r="R44" s="23"/>
      <c r="S44" s="23"/>
      <c r="T44" s="23"/>
      <c r="U44" s="23"/>
      <c r="V44" s="23"/>
      <c r="W44" s="23"/>
    </row>
    <row r="45" ht="21" customHeight="1" spans="1:23">
      <c r="A45" s="25"/>
      <c r="B45" s="21" t="s">
        <v>237</v>
      </c>
      <c r="C45" s="21" t="s">
        <v>238</v>
      </c>
      <c r="D45" s="21" t="s">
        <v>93</v>
      </c>
      <c r="E45" s="21" t="s">
        <v>94</v>
      </c>
      <c r="F45" s="21" t="s">
        <v>241</v>
      </c>
      <c r="G45" s="21" t="s">
        <v>242</v>
      </c>
      <c r="H45" s="23">
        <v>4000</v>
      </c>
      <c r="I45" s="23">
        <v>4000</v>
      </c>
      <c r="J45" s="23"/>
      <c r="K45" s="23"/>
      <c r="L45" s="23">
        <v>4000</v>
      </c>
      <c r="M45" s="23"/>
      <c r="N45" s="23"/>
      <c r="O45" s="23"/>
      <c r="P45" s="23"/>
      <c r="Q45" s="23"/>
      <c r="R45" s="23"/>
      <c r="S45" s="23"/>
      <c r="T45" s="23"/>
      <c r="U45" s="23"/>
      <c r="V45" s="23"/>
      <c r="W45" s="23"/>
    </row>
    <row r="46" ht="21" customHeight="1" spans="1:23">
      <c r="A46" s="25"/>
      <c r="B46" s="21" t="s">
        <v>254</v>
      </c>
      <c r="C46" s="21" t="s">
        <v>255</v>
      </c>
      <c r="D46" s="21" t="s">
        <v>89</v>
      </c>
      <c r="E46" s="21" t="s">
        <v>90</v>
      </c>
      <c r="F46" s="21" t="s">
        <v>256</v>
      </c>
      <c r="G46" s="21" t="s">
        <v>255</v>
      </c>
      <c r="H46" s="23">
        <v>20672.64</v>
      </c>
      <c r="I46" s="23">
        <v>20672.64</v>
      </c>
      <c r="J46" s="23"/>
      <c r="K46" s="23"/>
      <c r="L46" s="23">
        <v>20672.64</v>
      </c>
      <c r="M46" s="23"/>
      <c r="N46" s="23"/>
      <c r="O46" s="23"/>
      <c r="P46" s="23"/>
      <c r="Q46" s="23"/>
      <c r="R46" s="23"/>
      <c r="S46" s="23"/>
      <c r="T46" s="23"/>
      <c r="U46" s="23"/>
      <c r="V46" s="23"/>
      <c r="W46" s="23"/>
    </row>
    <row r="47" ht="21" customHeight="1" spans="1:23">
      <c r="A47" s="25"/>
      <c r="B47" s="21" t="s">
        <v>254</v>
      </c>
      <c r="C47" s="21" t="s">
        <v>255</v>
      </c>
      <c r="D47" s="21" t="s">
        <v>93</v>
      </c>
      <c r="E47" s="21" t="s">
        <v>94</v>
      </c>
      <c r="F47" s="21" t="s">
        <v>256</v>
      </c>
      <c r="G47" s="21" t="s">
        <v>255</v>
      </c>
      <c r="H47" s="23">
        <v>1656.24</v>
      </c>
      <c r="I47" s="23">
        <v>1656.24</v>
      </c>
      <c r="J47" s="23"/>
      <c r="K47" s="23"/>
      <c r="L47" s="23">
        <v>1656.24</v>
      </c>
      <c r="M47" s="23"/>
      <c r="N47" s="23"/>
      <c r="O47" s="23"/>
      <c r="P47" s="23"/>
      <c r="Q47" s="23"/>
      <c r="R47" s="23"/>
      <c r="S47" s="23"/>
      <c r="T47" s="23"/>
      <c r="U47" s="23"/>
      <c r="V47" s="23"/>
      <c r="W47" s="23"/>
    </row>
    <row r="48" ht="21" customHeight="1" spans="1:23">
      <c r="A48" s="25"/>
      <c r="B48" s="21" t="s">
        <v>257</v>
      </c>
      <c r="C48" s="21" t="s">
        <v>258</v>
      </c>
      <c r="D48" s="21" t="s">
        <v>89</v>
      </c>
      <c r="E48" s="21" t="s">
        <v>90</v>
      </c>
      <c r="F48" s="21" t="s">
        <v>259</v>
      </c>
      <c r="G48" s="21" t="s">
        <v>258</v>
      </c>
      <c r="H48" s="23">
        <v>60000</v>
      </c>
      <c r="I48" s="23">
        <v>60000</v>
      </c>
      <c r="J48" s="23"/>
      <c r="K48" s="23"/>
      <c r="L48" s="23">
        <v>60000</v>
      </c>
      <c r="M48" s="23"/>
      <c r="N48" s="23"/>
      <c r="O48" s="23"/>
      <c r="P48" s="23"/>
      <c r="Q48" s="23"/>
      <c r="R48" s="23"/>
      <c r="S48" s="23"/>
      <c r="T48" s="23"/>
      <c r="U48" s="23"/>
      <c r="V48" s="23"/>
      <c r="W48" s="23"/>
    </row>
    <row r="49" ht="21" customHeight="1" spans="1:23">
      <c r="A49" s="25"/>
      <c r="B49" s="21" t="s">
        <v>260</v>
      </c>
      <c r="C49" s="21" t="s">
        <v>261</v>
      </c>
      <c r="D49" s="21" t="s">
        <v>89</v>
      </c>
      <c r="E49" s="21" t="s">
        <v>90</v>
      </c>
      <c r="F49" s="21" t="s">
        <v>262</v>
      </c>
      <c r="G49" s="21" t="s">
        <v>263</v>
      </c>
      <c r="H49" s="23">
        <v>216600</v>
      </c>
      <c r="I49" s="23">
        <v>216600</v>
      </c>
      <c r="J49" s="23"/>
      <c r="K49" s="23"/>
      <c r="L49" s="23">
        <v>216600</v>
      </c>
      <c r="M49" s="23"/>
      <c r="N49" s="23"/>
      <c r="O49" s="23"/>
      <c r="P49" s="23"/>
      <c r="Q49" s="23"/>
      <c r="R49" s="23"/>
      <c r="S49" s="23"/>
      <c r="T49" s="23"/>
      <c r="U49" s="23"/>
      <c r="V49" s="23"/>
      <c r="W49" s="23"/>
    </row>
    <row r="50" ht="21" customHeight="1" spans="1:23">
      <c r="A50" s="25"/>
      <c r="B50" s="21" t="s">
        <v>260</v>
      </c>
      <c r="C50" s="21" t="s">
        <v>261</v>
      </c>
      <c r="D50" s="21" t="s">
        <v>93</v>
      </c>
      <c r="E50" s="21" t="s">
        <v>94</v>
      </c>
      <c r="F50" s="21" t="s">
        <v>262</v>
      </c>
      <c r="G50" s="21" t="s">
        <v>263</v>
      </c>
      <c r="H50" s="23"/>
      <c r="I50" s="23"/>
      <c r="J50" s="23"/>
      <c r="K50" s="23"/>
      <c r="L50" s="23"/>
      <c r="M50" s="23"/>
      <c r="N50" s="23"/>
      <c r="O50" s="23"/>
      <c r="P50" s="23"/>
      <c r="Q50" s="23"/>
      <c r="R50" s="23"/>
      <c r="S50" s="23"/>
      <c r="T50" s="23"/>
      <c r="U50" s="23"/>
      <c r="V50" s="23"/>
      <c r="W50" s="23"/>
    </row>
    <row r="51" ht="21" customHeight="1" spans="1:23">
      <c r="A51" s="25"/>
      <c r="B51" s="21" t="s">
        <v>264</v>
      </c>
      <c r="C51" s="21" t="s">
        <v>265</v>
      </c>
      <c r="D51" s="21" t="s">
        <v>101</v>
      </c>
      <c r="E51" s="21" t="s">
        <v>102</v>
      </c>
      <c r="F51" s="21" t="s">
        <v>266</v>
      </c>
      <c r="G51" s="21" t="s">
        <v>267</v>
      </c>
      <c r="H51" s="23">
        <v>339529.2</v>
      </c>
      <c r="I51" s="23">
        <v>339529.2</v>
      </c>
      <c r="J51" s="23"/>
      <c r="K51" s="23"/>
      <c r="L51" s="23">
        <v>339529.2</v>
      </c>
      <c r="M51" s="23"/>
      <c r="N51" s="23"/>
      <c r="O51" s="23"/>
      <c r="P51" s="23"/>
      <c r="Q51" s="23"/>
      <c r="R51" s="23"/>
      <c r="S51" s="23"/>
      <c r="T51" s="23"/>
      <c r="U51" s="23"/>
      <c r="V51" s="23"/>
      <c r="W51" s="23"/>
    </row>
    <row r="52" ht="21" customHeight="1" spans="1:23">
      <c r="A52" s="25"/>
      <c r="B52" s="21" t="s">
        <v>268</v>
      </c>
      <c r="C52" s="21" t="s">
        <v>269</v>
      </c>
      <c r="D52" s="21" t="s">
        <v>107</v>
      </c>
      <c r="E52" s="21" t="s">
        <v>108</v>
      </c>
      <c r="F52" s="21" t="s">
        <v>270</v>
      </c>
      <c r="G52" s="21" t="s">
        <v>271</v>
      </c>
      <c r="H52" s="23">
        <v>18000</v>
      </c>
      <c r="I52" s="23">
        <v>18000</v>
      </c>
      <c r="J52" s="23"/>
      <c r="K52" s="23"/>
      <c r="L52" s="23">
        <v>18000</v>
      </c>
      <c r="M52" s="23"/>
      <c r="N52" s="23"/>
      <c r="O52" s="23"/>
      <c r="P52" s="23"/>
      <c r="Q52" s="23"/>
      <c r="R52" s="23"/>
      <c r="S52" s="23"/>
      <c r="T52" s="23"/>
      <c r="U52" s="23"/>
      <c r="V52" s="23"/>
      <c r="W52" s="23"/>
    </row>
    <row r="53" ht="21" customHeight="1" spans="1:23">
      <c r="A53" s="25"/>
      <c r="B53" s="21" t="s">
        <v>268</v>
      </c>
      <c r="C53" s="21" t="s">
        <v>269</v>
      </c>
      <c r="D53" s="21" t="s">
        <v>107</v>
      </c>
      <c r="E53" s="21" t="s">
        <v>108</v>
      </c>
      <c r="F53" s="21" t="s">
        <v>270</v>
      </c>
      <c r="G53" s="21" t="s">
        <v>271</v>
      </c>
      <c r="H53" s="23">
        <v>66204</v>
      </c>
      <c r="I53" s="23">
        <v>66204</v>
      </c>
      <c r="J53" s="23"/>
      <c r="K53" s="23"/>
      <c r="L53" s="23">
        <v>66204</v>
      </c>
      <c r="M53" s="23"/>
      <c r="N53" s="23"/>
      <c r="O53" s="23"/>
      <c r="P53" s="23"/>
      <c r="Q53" s="23"/>
      <c r="R53" s="23"/>
      <c r="S53" s="23"/>
      <c r="T53" s="23"/>
      <c r="U53" s="23"/>
      <c r="V53" s="23"/>
      <c r="W53" s="23"/>
    </row>
    <row r="54" ht="21" customHeight="1" spans="1:23">
      <c r="A54" s="25"/>
      <c r="B54" s="21" t="s">
        <v>268</v>
      </c>
      <c r="C54" s="21" t="s">
        <v>269</v>
      </c>
      <c r="D54" s="21" t="s">
        <v>107</v>
      </c>
      <c r="E54" s="21" t="s">
        <v>108</v>
      </c>
      <c r="F54" s="21" t="s">
        <v>270</v>
      </c>
      <c r="G54" s="21" t="s">
        <v>271</v>
      </c>
      <c r="H54" s="23">
        <v>750000</v>
      </c>
      <c r="I54" s="23">
        <v>750000</v>
      </c>
      <c r="J54" s="23"/>
      <c r="K54" s="23"/>
      <c r="L54" s="23">
        <v>750000</v>
      </c>
      <c r="M54" s="23"/>
      <c r="N54" s="23"/>
      <c r="O54" s="23"/>
      <c r="P54" s="23"/>
      <c r="Q54" s="23"/>
      <c r="R54" s="23"/>
      <c r="S54" s="23"/>
      <c r="T54" s="23"/>
      <c r="U54" s="23"/>
      <c r="V54" s="23"/>
      <c r="W54" s="23"/>
    </row>
    <row r="55" ht="21" customHeight="1" spans="1:23">
      <c r="A55" s="25"/>
      <c r="B55" s="21" t="s">
        <v>272</v>
      </c>
      <c r="C55" s="21" t="s">
        <v>273</v>
      </c>
      <c r="D55" s="21" t="s">
        <v>89</v>
      </c>
      <c r="E55" s="21" t="s">
        <v>90</v>
      </c>
      <c r="F55" s="21" t="s">
        <v>274</v>
      </c>
      <c r="G55" s="21" t="s">
        <v>275</v>
      </c>
      <c r="H55" s="23">
        <v>28800</v>
      </c>
      <c r="I55" s="23">
        <v>28800</v>
      </c>
      <c r="J55" s="23"/>
      <c r="K55" s="23"/>
      <c r="L55" s="23">
        <v>28800</v>
      </c>
      <c r="M55" s="23"/>
      <c r="N55" s="23"/>
      <c r="O55" s="23"/>
      <c r="P55" s="23"/>
      <c r="Q55" s="23"/>
      <c r="R55" s="23"/>
      <c r="S55" s="23"/>
      <c r="T55" s="23"/>
      <c r="U55" s="23"/>
      <c r="V55" s="23"/>
      <c r="W55" s="23"/>
    </row>
    <row r="56" ht="21" customHeight="1" spans="1:23">
      <c r="A56" s="25"/>
      <c r="B56" s="21" t="s">
        <v>276</v>
      </c>
      <c r="C56" s="21" t="s">
        <v>277</v>
      </c>
      <c r="D56" s="21" t="s">
        <v>111</v>
      </c>
      <c r="E56" s="21" t="s">
        <v>110</v>
      </c>
      <c r="F56" s="21" t="s">
        <v>278</v>
      </c>
      <c r="G56" s="21" t="s">
        <v>279</v>
      </c>
      <c r="H56" s="23">
        <v>900</v>
      </c>
      <c r="I56" s="23">
        <v>900</v>
      </c>
      <c r="J56" s="23"/>
      <c r="K56" s="23"/>
      <c r="L56" s="23">
        <v>900</v>
      </c>
      <c r="M56" s="23"/>
      <c r="N56" s="23"/>
      <c r="O56" s="23"/>
      <c r="P56" s="23"/>
      <c r="Q56" s="23"/>
      <c r="R56" s="23"/>
      <c r="S56" s="23"/>
      <c r="T56" s="23"/>
      <c r="U56" s="23"/>
      <c r="V56" s="23"/>
      <c r="W56" s="23"/>
    </row>
    <row r="57" ht="21" customHeight="1" spans="1:23">
      <c r="A57" s="35" t="s">
        <v>128</v>
      </c>
      <c r="B57" s="134"/>
      <c r="C57" s="134"/>
      <c r="D57" s="134"/>
      <c r="E57" s="134"/>
      <c r="F57" s="134"/>
      <c r="G57" s="135"/>
      <c r="H57" s="23">
        <v>6158029.46</v>
      </c>
      <c r="I57" s="23">
        <v>6158029.46</v>
      </c>
      <c r="J57" s="23"/>
      <c r="K57" s="23"/>
      <c r="L57" s="23">
        <v>6158029.46</v>
      </c>
      <c r="M57" s="23"/>
      <c r="N57" s="23"/>
      <c r="O57" s="23"/>
      <c r="P57" s="23"/>
      <c r="Q57" s="23"/>
      <c r="R57" s="23"/>
      <c r="S57" s="23"/>
      <c r="T57" s="23"/>
      <c r="U57" s="23"/>
      <c r="V57" s="23"/>
      <c r="W57" s="23"/>
    </row>
  </sheetData>
  <mergeCells count="30">
    <mergeCell ref="A2:W2"/>
    <mergeCell ref="A3:G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showZeros="0" tabSelected="1" topLeftCell="A14" workbookViewId="0">
      <selection activeCell="D15" sqref="D15"/>
    </sheetView>
  </sheetViews>
  <sheetFormatPr defaultColWidth="9.14285714285714" defaultRowHeight="14.25" customHeight="1"/>
  <cols>
    <col min="1" max="1" width="12.4190476190476" customWidth="1"/>
    <col min="2" max="2" width="30.4380952380952" customWidth="1"/>
    <col min="3" max="3" width="32.847619047619" customWidth="1"/>
    <col min="4" max="4" width="32.5714285714286"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5" customHeight="1" spans="1:23">
      <c r="A1" s="1"/>
      <c r="B1" s="3"/>
      <c r="C1" s="1"/>
      <c r="D1" s="1"/>
      <c r="E1" s="2"/>
      <c r="F1" s="2"/>
      <c r="G1" s="2"/>
      <c r="H1" s="2"/>
      <c r="I1" s="3"/>
      <c r="J1" s="3"/>
      <c r="K1" s="3"/>
      <c r="L1" s="3"/>
      <c r="M1" s="3"/>
      <c r="N1" s="3"/>
      <c r="O1" s="3"/>
      <c r="P1" s="3"/>
      <c r="Q1" s="3"/>
      <c r="R1" s="1"/>
      <c r="S1" s="1"/>
      <c r="T1" s="1"/>
      <c r="U1" s="3"/>
      <c r="V1" s="1"/>
      <c r="W1" s="40" t="s">
        <v>280</v>
      </c>
    </row>
    <row r="2" ht="41.25" customHeight="1" spans="1:23">
      <c r="A2" s="5" t="str">
        <f>"2025"&amp;"年部门项目支出预算表"</f>
        <v>2025年部门项目支出预算表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"单位名称："&amp;"中共沧源佤族自治县委办公室"</f>
        <v>单位名称：中共沧源佤族自治县委办公室</v>
      </c>
      <c r="B3" s="8"/>
      <c r="C3" s="8"/>
      <c r="D3" s="8"/>
      <c r="E3" s="8"/>
      <c r="F3" s="8"/>
      <c r="G3" s="8"/>
      <c r="H3" s="8"/>
      <c r="I3" s="9"/>
      <c r="J3" s="9"/>
      <c r="K3" s="9"/>
      <c r="L3" s="9"/>
      <c r="M3" s="9"/>
      <c r="N3" s="9"/>
      <c r="O3" s="9"/>
      <c r="P3" s="9"/>
      <c r="Q3" s="9"/>
      <c r="R3" s="1"/>
      <c r="S3" s="1"/>
      <c r="T3" s="1"/>
      <c r="U3" s="3"/>
      <c r="V3" s="1"/>
      <c r="W3" s="40" t="s">
        <v>177</v>
      </c>
    </row>
    <row r="4" ht="18.75" customHeight="1" spans="1:23">
      <c r="A4" s="10" t="s">
        <v>281</v>
      </c>
      <c r="B4" s="11" t="s">
        <v>191</v>
      </c>
      <c r="C4" s="10" t="s">
        <v>192</v>
      </c>
      <c r="D4" s="10" t="s">
        <v>282</v>
      </c>
      <c r="E4" s="11" t="s">
        <v>193</v>
      </c>
      <c r="F4" s="11" t="s">
        <v>194</v>
      </c>
      <c r="G4" s="11" t="s">
        <v>283</v>
      </c>
      <c r="H4" s="11" t="s">
        <v>284</v>
      </c>
      <c r="I4" s="31" t="s">
        <v>56</v>
      </c>
      <c r="J4" s="12" t="s">
        <v>285</v>
      </c>
      <c r="K4" s="13"/>
      <c r="L4" s="13"/>
      <c r="M4" s="14"/>
      <c r="N4" s="12" t="s">
        <v>199</v>
      </c>
      <c r="O4" s="13"/>
      <c r="P4" s="14"/>
      <c r="Q4" s="11" t="s">
        <v>62</v>
      </c>
      <c r="R4" s="12" t="s">
        <v>79</v>
      </c>
      <c r="S4" s="13"/>
      <c r="T4" s="13"/>
      <c r="U4" s="13"/>
      <c r="V4" s="13"/>
      <c r="W4" s="14"/>
    </row>
    <row r="5" ht="18.75" customHeight="1" spans="1:23">
      <c r="A5" s="15"/>
      <c r="B5" s="32"/>
      <c r="C5" s="15"/>
      <c r="D5" s="15"/>
      <c r="E5" s="16"/>
      <c r="F5" s="16"/>
      <c r="G5" s="16"/>
      <c r="H5" s="16"/>
      <c r="I5" s="32"/>
      <c r="J5" s="122" t="s">
        <v>59</v>
      </c>
      <c r="K5" s="123"/>
      <c r="L5" s="11" t="s">
        <v>60</v>
      </c>
      <c r="M5" s="11" t="s">
        <v>61</v>
      </c>
      <c r="N5" s="11" t="s">
        <v>59</v>
      </c>
      <c r="O5" s="11" t="s">
        <v>60</v>
      </c>
      <c r="P5" s="11" t="s">
        <v>61</v>
      </c>
      <c r="Q5" s="16"/>
      <c r="R5" s="11" t="s">
        <v>58</v>
      </c>
      <c r="S5" s="10" t="s">
        <v>65</v>
      </c>
      <c r="T5" s="10" t="s">
        <v>205</v>
      </c>
      <c r="U5" s="10" t="s">
        <v>67</v>
      </c>
      <c r="V5" s="10" t="s">
        <v>68</v>
      </c>
      <c r="W5" s="10" t="s">
        <v>69</v>
      </c>
    </row>
    <row r="6" ht="18.75" customHeight="1" spans="1:23">
      <c r="A6" s="32"/>
      <c r="B6" s="32"/>
      <c r="C6" s="32"/>
      <c r="D6" s="32"/>
      <c r="E6" s="32"/>
      <c r="F6" s="32"/>
      <c r="G6" s="32"/>
      <c r="H6" s="32"/>
      <c r="I6" s="32"/>
      <c r="J6" s="124" t="s">
        <v>58</v>
      </c>
      <c r="K6" s="94"/>
      <c r="L6" s="32"/>
      <c r="M6" s="32"/>
      <c r="N6" s="32"/>
      <c r="O6" s="32"/>
      <c r="P6" s="32"/>
      <c r="Q6" s="32"/>
      <c r="R6" s="32"/>
      <c r="S6" s="125"/>
      <c r="T6" s="125"/>
      <c r="U6" s="125"/>
      <c r="V6" s="125"/>
      <c r="W6" s="125"/>
    </row>
    <row r="7" ht="18.75" customHeight="1" spans="1:23">
      <c r="A7" s="17"/>
      <c r="B7" s="33"/>
      <c r="C7" s="17"/>
      <c r="D7" s="17"/>
      <c r="E7" s="18"/>
      <c r="F7" s="18"/>
      <c r="G7" s="18"/>
      <c r="H7" s="18"/>
      <c r="I7" s="33"/>
      <c r="J7" s="47" t="s">
        <v>58</v>
      </c>
      <c r="K7" s="47" t="s">
        <v>286</v>
      </c>
      <c r="L7" s="18"/>
      <c r="M7" s="18"/>
      <c r="N7" s="18"/>
      <c r="O7" s="18"/>
      <c r="P7" s="18"/>
      <c r="Q7" s="18"/>
      <c r="R7" s="18"/>
      <c r="S7" s="18"/>
      <c r="T7" s="18"/>
      <c r="U7" s="33"/>
      <c r="V7" s="18"/>
      <c r="W7" s="18"/>
    </row>
    <row r="8" ht="18.7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1"/>
      <c r="B9" s="21"/>
      <c r="C9" s="21" t="s">
        <v>287</v>
      </c>
      <c r="D9" s="21"/>
      <c r="E9" s="21"/>
      <c r="F9" s="21"/>
      <c r="G9" s="21"/>
      <c r="H9" s="21"/>
      <c r="I9" s="23">
        <v>30000</v>
      </c>
      <c r="J9" s="23">
        <v>30000</v>
      </c>
      <c r="K9" s="23">
        <v>30000</v>
      </c>
      <c r="L9" s="23"/>
      <c r="M9" s="23"/>
      <c r="N9" s="23"/>
      <c r="O9" s="23"/>
      <c r="P9" s="23"/>
      <c r="Q9" s="23"/>
      <c r="R9" s="23"/>
      <c r="S9" s="23"/>
      <c r="T9" s="23"/>
      <c r="U9" s="23"/>
      <c r="V9" s="23"/>
      <c r="W9" s="23"/>
    </row>
    <row r="10" ht="18.75" customHeight="1" spans="1:23">
      <c r="A10" s="121" t="s">
        <v>288</v>
      </c>
      <c r="B10" s="121" t="s">
        <v>289</v>
      </c>
      <c r="C10" s="21" t="s">
        <v>287</v>
      </c>
      <c r="D10" s="121" t="s">
        <v>71</v>
      </c>
      <c r="E10" s="121" t="s">
        <v>91</v>
      </c>
      <c r="F10" s="121" t="s">
        <v>92</v>
      </c>
      <c r="G10" s="121" t="s">
        <v>278</v>
      </c>
      <c r="H10" s="121" t="s">
        <v>279</v>
      </c>
      <c r="I10" s="23">
        <v>30000</v>
      </c>
      <c r="J10" s="23">
        <v>30000</v>
      </c>
      <c r="K10" s="23">
        <v>30000</v>
      </c>
      <c r="L10" s="23"/>
      <c r="M10" s="23"/>
      <c r="N10" s="23"/>
      <c r="O10" s="23"/>
      <c r="P10" s="23"/>
      <c r="Q10" s="23"/>
      <c r="R10" s="23"/>
      <c r="S10" s="23"/>
      <c r="T10" s="23"/>
      <c r="U10" s="23"/>
      <c r="V10" s="23"/>
      <c r="W10" s="23"/>
    </row>
    <row r="11" ht="18.75" customHeight="1" spans="1:23">
      <c r="A11" s="25"/>
      <c r="B11" s="25"/>
      <c r="C11" s="21" t="s">
        <v>290</v>
      </c>
      <c r="D11" s="25"/>
      <c r="E11" s="25"/>
      <c r="F11" s="25"/>
      <c r="G11" s="25"/>
      <c r="H11" s="25"/>
      <c r="I11" s="23">
        <v>5000</v>
      </c>
      <c r="J11" s="23">
        <v>5000</v>
      </c>
      <c r="K11" s="23">
        <v>5000</v>
      </c>
      <c r="L11" s="23"/>
      <c r="M11" s="23"/>
      <c r="N11" s="23"/>
      <c r="O11" s="23"/>
      <c r="P11" s="23"/>
      <c r="Q11" s="23"/>
      <c r="R11" s="23"/>
      <c r="S11" s="23"/>
      <c r="T11" s="23"/>
      <c r="U11" s="23"/>
      <c r="V11" s="23"/>
      <c r="W11" s="23"/>
    </row>
    <row r="12" ht="18.75" customHeight="1" spans="1:23">
      <c r="A12" s="121" t="s">
        <v>291</v>
      </c>
      <c r="B12" s="121" t="s">
        <v>292</v>
      </c>
      <c r="C12" s="21" t="s">
        <v>290</v>
      </c>
      <c r="D12" s="121" t="s">
        <v>71</v>
      </c>
      <c r="E12" s="121" t="s">
        <v>91</v>
      </c>
      <c r="F12" s="121" t="s">
        <v>92</v>
      </c>
      <c r="G12" s="121" t="s">
        <v>293</v>
      </c>
      <c r="H12" s="121" t="s">
        <v>294</v>
      </c>
      <c r="I12" s="23">
        <v>5000</v>
      </c>
      <c r="J12" s="23">
        <v>5000</v>
      </c>
      <c r="K12" s="23">
        <v>5000</v>
      </c>
      <c r="L12" s="23"/>
      <c r="M12" s="23"/>
      <c r="N12" s="23"/>
      <c r="O12" s="23"/>
      <c r="P12" s="23"/>
      <c r="Q12" s="23"/>
      <c r="R12" s="23"/>
      <c r="S12" s="23"/>
      <c r="T12" s="23"/>
      <c r="U12" s="23"/>
      <c r="V12" s="23"/>
      <c r="W12" s="23"/>
    </row>
    <row r="13" ht="18.75" customHeight="1" spans="1:23">
      <c r="A13" s="25"/>
      <c r="B13" s="25"/>
      <c r="C13" s="21" t="s">
        <v>295</v>
      </c>
      <c r="D13" s="25"/>
      <c r="E13" s="25"/>
      <c r="F13" s="25"/>
      <c r="G13" s="25"/>
      <c r="H13" s="25"/>
      <c r="I13" s="23">
        <v>10000</v>
      </c>
      <c r="J13" s="23">
        <v>10000</v>
      </c>
      <c r="K13" s="23">
        <v>10000</v>
      </c>
      <c r="L13" s="23"/>
      <c r="M13" s="23"/>
      <c r="N13" s="23"/>
      <c r="O13" s="23"/>
      <c r="P13" s="23"/>
      <c r="Q13" s="23"/>
      <c r="R13" s="23"/>
      <c r="S13" s="23"/>
      <c r="T13" s="23"/>
      <c r="U13" s="23"/>
      <c r="V13" s="23"/>
      <c r="W13" s="23"/>
    </row>
    <row r="14" ht="18.75" customHeight="1" spans="1:23">
      <c r="A14" s="121" t="s">
        <v>291</v>
      </c>
      <c r="B14" s="121" t="s">
        <v>296</v>
      </c>
      <c r="C14" s="21" t="s">
        <v>295</v>
      </c>
      <c r="D14" s="121" t="s">
        <v>71</v>
      </c>
      <c r="E14" s="121" t="s">
        <v>91</v>
      </c>
      <c r="F14" s="121" t="s">
        <v>92</v>
      </c>
      <c r="G14" s="121" t="s">
        <v>239</v>
      </c>
      <c r="H14" s="121" t="s">
        <v>240</v>
      </c>
      <c r="I14" s="23">
        <v>10000</v>
      </c>
      <c r="J14" s="23">
        <v>10000</v>
      </c>
      <c r="K14" s="23">
        <v>10000</v>
      </c>
      <c r="L14" s="23"/>
      <c r="M14" s="23"/>
      <c r="N14" s="23"/>
      <c r="O14" s="23"/>
      <c r="P14" s="23"/>
      <c r="Q14" s="23"/>
      <c r="R14" s="23"/>
      <c r="S14" s="23"/>
      <c r="T14" s="23"/>
      <c r="U14" s="23"/>
      <c r="V14" s="23"/>
      <c r="W14" s="23"/>
    </row>
    <row r="15" ht="18.75" customHeight="1" spans="1:23">
      <c r="A15" s="25"/>
      <c r="B15" s="25"/>
      <c r="C15" s="21" t="s">
        <v>297</v>
      </c>
      <c r="D15" s="25"/>
      <c r="E15" s="25"/>
      <c r="F15" s="25"/>
      <c r="G15" s="25"/>
      <c r="H15" s="25"/>
      <c r="I15" s="23">
        <v>10000</v>
      </c>
      <c r="J15" s="23">
        <v>10000</v>
      </c>
      <c r="K15" s="23">
        <v>10000</v>
      </c>
      <c r="L15" s="23"/>
      <c r="M15" s="23"/>
      <c r="N15" s="23"/>
      <c r="O15" s="23"/>
      <c r="P15" s="23"/>
      <c r="Q15" s="23"/>
      <c r="R15" s="23"/>
      <c r="S15" s="23"/>
      <c r="T15" s="23"/>
      <c r="U15" s="23"/>
      <c r="V15" s="23"/>
      <c r="W15" s="23"/>
    </row>
    <row r="16" ht="18.75" customHeight="1" spans="1:23">
      <c r="A16" s="121" t="s">
        <v>291</v>
      </c>
      <c r="B16" s="121" t="s">
        <v>298</v>
      </c>
      <c r="C16" s="21" t="s">
        <v>297</v>
      </c>
      <c r="D16" s="121" t="s">
        <v>71</v>
      </c>
      <c r="E16" s="121" t="s">
        <v>91</v>
      </c>
      <c r="F16" s="121" t="s">
        <v>92</v>
      </c>
      <c r="G16" s="121" t="s">
        <v>239</v>
      </c>
      <c r="H16" s="121" t="s">
        <v>240</v>
      </c>
      <c r="I16" s="23">
        <v>10000</v>
      </c>
      <c r="J16" s="23">
        <v>10000</v>
      </c>
      <c r="K16" s="23">
        <v>10000</v>
      </c>
      <c r="L16" s="23"/>
      <c r="M16" s="23"/>
      <c r="N16" s="23"/>
      <c r="O16" s="23"/>
      <c r="P16" s="23"/>
      <c r="Q16" s="23"/>
      <c r="R16" s="23"/>
      <c r="S16" s="23"/>
      <c r="T16" s="23"/>
      <c r="U16" s="23"/>
      <c r="V16" s="23"/>
      <c r="W16" s="23"/>
    </row>
    <row r="17" ht="18.75" customHeight="1" spans="1:23">
      <c r="A17" s="25"/>
      <c r="B17" s="25"/>
      <c r="C17" s="21" t="s">
        <v>299</v>
      </c>
      <c r="D17" s="25"/>
      <c r="E17" s="25"/>
      <c r="F17" s="25"/>
      <c r="G17" s="25"/>
      <c r="H17" s="25"/>
      <c r="I17" s="23">
        <v>10000</v>
      </c>
      <c r="J17" s="23">
        <v>10000</v>
      </c>
      <c r="K17" s="23">
        <v>10000</v>
      </c>
      <c r="L17" s="23"/>
      <c r="M17" s="23"/>
      <c r="N17" s="23"/>
      <c r="O17" s="23"/>
      <c r="P17" s="23"/>
      <c r="Q17" s="23"/>
      <c r="R17" s="23"/>
      <c r="S17" s="23"/>
      <c r="T17" s="23"/>
      <c r="U17" s="23"/>
      <c r="V17" s="23"/>
      <c r="W17" s="23"/>
    </row>
    <row r="18" ht="18.75" customHeight="1" spans="1:23">
      <c r="A18" s="121" t="s">
        <v>291</v>
      </c>
      <c r="B18" s="121" t="s">
        <v>300</v>
      </c>
      <c r="C18" s="21" t="s">
        <v>299</v>
      </c>
      <c r="D18" s="121" t="s">
        <v>71</v>
      </c>
      <c r="E18" s="121" t="s">
        <v>91</v>
      </c>
      <c r="F18" s="121" t="s">
        <v>92</v>
      </c>
      <c r="G18" s="121" t="s">
        <v>239</v>
      </c>
      <c r="H18" s="121" t="s">
        <v>240</v>
      </c>
      <c r="I18" s="23">
        <v>10000</v>
      </c>
      <c r="J18" s="23">
        <v>10000</v>
      </c>
      <c r="K18" s="23">
        <v>10000</v>
      </c>
      <c r="L18" s="23"/>
      <c r="M18" s="23"/>
      <c r="N18" s="23"/>
      <c r="O18" s="23"/>
      <c r="P18" s="23"/>
      <c r="Q18" s="23"/>
      <c r="R18" s="23"/>
      <c r="S18" s="23"/>
      <c r="T18" s="23"/>
      <c r="U18" s="23"/>
      <c r="V18" s="23"/>
      <c r="W18" s="23"/>
    </row>
    <row r="19" ht="18.75" customHeight="1" spans="1:23">
      <c r="A19" s="25"/>
      <c r="B19" s="25"/>
      <c r="C19" s="21" t="s">
        <v>301</v>
      </c>
      <c r="D19" s="25"/>
      <c r="E19" s="25"/>
      <c r="F19" s="25"/>
      <c r="G19" s="25"/>
      <c r="H19" s="25"/>
      <c r="I19" s="23">
        <v>5000</v>
      </c>
      <c r="J19" s="23">
        <v>5000</v>
      </c>
      <c r="K19" s="23">
        <v>5000</v>
      </c>
      <c r="L19" s="23"/>
      <c r="M19" s="23"/>
      <c r="N19" s="23"/>
      <c r="O19" s="23"/>
      <c r="P19" s="23"/>
      <c r="Q19" s="23"/>
      <c r="R19" s="23"/>
      <c r="S19" s="23"/>
      <c r="T19" s="23"/>
      <c r="U19" s="23"/>
      <c r="V19" s="23"/>
      <c r="W19" s="23"/>
    </row>
    <row r="20" ht="18.75" customHeight="1" spans="1:23">
      <c r="A20" s="121" t="s">
        <v>291</v>
      </c>
      <c r="B20" s="121" t="s">
        <v>302</v>
      </c>
      <c r="C20" s="21" t="s">
        <v>301</v>
      </c>
      <c r="D20" s="121" t="s">
        <v>71</v>
      </c>
      <c r="E20" s="121" t="s">
        <v>91</v>
      </c>
      <c r="F20" s="121" t="s">
        <v>92</v>
      </c>
      <c r="G20" s="121" t="s">
        <v>239</v>
      </c>
      <c r="H20" s="121" t="s">
        <v>240</v>
      </c>
      <c r="I20" s="23">
        <v>5000</v>
      </c>
      <c r="J20" s="23">
        <v>5000</v>
      </c>
      <c r="K20" s="23">
        <v>5000</v>
      </c>
      <c r="L20" s="23"/>
      <c r="M20" s="23"/>
      <c r="N20" s="23"/>
      <c r="O20" s="23"/>
      <c r="P20" s="23"/>
      <c r="Q20" s="23"/>
      <c r="R20" s="23"/>
      <c r="S20" s="23"/>
      <c r="T20" s="23"/>
      <c r="U20" s="23"/>
      <c r="V20" s="23"/>
      <c r="W20" s="23"/>
    </row>
    <row r="21" ht="18.75" customHeight="1" spans="1:23">
      <c r="A21" s="25"/>
      <c r="B21" s="25"/>
      <c r="C21" s="21" t="s">
        <v>303</v>
      </c>
      <c r="D21" s="25"/>
      <c r="E21" s="25"/>
      <c r="F21" s="25"/>
      <c r="G21" s="25"/>
      <c r="H21" s="25"/>
      <c r="I21" s="23">
        <v>30000</v>
      </c>
      <c r="J21" s="23">
        <v>30000</v>
      </c>
      <c r="K21" s="23">
        <v>30000</v>
      </c>
      <c r="L21" s="23"/>
      <c r="M21" s="23"/>
      <c r="N21" s="23"/>
      <c r="O21" s="23"/>
      <c r="P21" s="23"/>
      <c r="Q21" s="23"/>
      <c r="R21" s="23"/>
      <c r="S21" s="23"/>
      <c r="T21" s="23"/>
      <c r="U21" s="23"/>
      <c r="V21" s="23"/>
      <c r="W21" s="23"/>
    </row>
    <row r="22" ht="18.75" customHeight="1" spans="1:23">
      <c r="A22" s="121" t="s">
        <v>291</v>
      </c>
      <c r="B22" s="121" t="s">
        <v>304</v>
      </c>
      <c r="C22" s="21" t="s">
        <v>303</v>
      </c>
      <c r="D22" s="121" t="s">
        <v>71</v>
      </c>
      <c r="E22" s="121" t="s">
        <v>91</v>
      </c>
      <c r="F22" s="121" t="s">
        <v>92</v>
      </c>
      <c r="G22" s="121" t="s">
        <v>293</v>
      </c>
      <c r="H22" s="121" t="s">
        <v>294</v>
      </c>
      <c r="I22" s="23">
        <v>30000</v>
      </c>
      <c r="J22" s="23">
        <v>30000</v>
      </c>
      <c r="K22" s="23">
        <v>30000</v>
      </c>
      <c r="L22" s="23"/>
      <c r="M22" s="23"/>
      <c r="N22" s="23"/>
      <c r="O22" s="23"/>
      <c r="P22" s="23"/>
      <c r="Q22" s="23"/>
      <c r="R22" s="23"/>
      <c r="S22" s="23"/>
      <c r="T22" s="23"/>
      <c r="U22" s="23"/>
      <c r="V22" s="23"/>
      <c r="W22" s="23"/>
    </row>
    <row r="23" ht="18.75" customHeight="1" spans="1:23">
      <c r="A23" s="25"/>
      <c r="B23" s="25"/>
      <c r="C23" s="21" t="s">
        <v>305</v>
      </c>
      <c r="D23" s="25"/>
      <c r="E23" s="25"/>
      <c r="F23" s="25"/>
      <c r="G23" s="25"/>
      <c r="H23" s="25"/>
      <c r="I23" s="23">
        <v>1970000</v>
      </c>
      <c r="J23" s="23">
        <v>1970000</v>
      </c>
      <c r="K23" s="23">
        <v>1970000</v>
      </c>
      <c r="L23" s="23"/>
      <c r="M23" s="23"/>
      <c r="N23" s="23"/>
      <c r="O23" s="23"/>
      <c r="P23" s="23"/>
      <c r="Q23" s="23"/>
      <c r="R23" s="23"/>
      <c r="S23" s="23"/>
      <c r="T23" s="23"/>
      <c r="U23" s="23"/>
      <c r="V23" s="23"/>
      <c r="W23" s="23"/>
    </row>
    <row r="24" ht="18.75" customHeight="1" spans="1:23">
      <c r="A24" s="121" t="s">
        <v>291</v>
      </c>
      <c r="B24" s="121" t="s">
        <v>306</v>
      </c>
      <c r="C24" s="21" t="s">
        <v>305</v>
      </c>
      <c r="D24" s="121" t="s">
        <v>71</v>
      </c>
      <c r="E24" s="121" t="s">
        <v>91</v>
      </c>
      <c r="F24" s="121" t="s">
        <v>92</v>
      </c>
      <c r="G24" s="121" t="s">
        <v>239</v>
      </c>
      <c r="H24" s="121" t="s">
        <v>240</v>
      </c>
      <c r="I24" s="23">
        <v>360000</v>
      </c>
      <c r="J24" s="23">
        <v>360000</v>
      </c>
      <c r="K24" s="23">
        <v>360000</v>
      </c>
      <c r="L24" s="23"/>
      <c r="M24" s="23"/>
      <c r="N24" s="23"/>
      <c r="O24" s="23"/>
      <c r="P24" s="23"/>
      <c r="Q24" s="23"/>
      <c r="R24" s="23"/>
      <c r="S24" s="23"/>
      <c r="T24" s="23"/>
      <c r="U24" s="23"/>
      <c r="V24" s="23"/>
      <c r="W24" s="23"/>
    </row>
    <row r="25" ht="18.75" customHeight="1" spans="1:23">
      <c r="A25" s="121" t="s">
        <v>291</v>
      </c>
      <c r="B25" s="121" t="s">
        <v>306</v>
      </c>
      <c r="C25" s="21" t="s">
        <v>305</v>
      </c>
      <c r="D25" s="121" t="s">
        <v>71</v>
      </c>
      <c r="E25" s="121" t="s">
        <v>91</v>
      </c>
      <c r="F25" s="121" t="s">
        <v>92</v>
      </c>
      <c r="G25" s="121" t="s">
        <v>307</v>
      </c>
      <c r="H25" s="121" t="s">
        <v>308</v>
      </c>
      <c r="I25" s="23">
        <v>80000</v>
      </c>
      <c r="J25" s="23">
        <v>80000</v>
      </c>
      <c r="K25" s="23">
        <v>80000</v>
      </c>
      <c r="L25" s="23"/>
      <c r="M25" s="23"/>
      <c r="N25" s="23"/>
      <c r="O25" s="23"/>
      <c r="P25" s="23"/>
      <c r="Q25" s="23"/>
      <c r="R25" s="23"/>
      <c r="S25" s="23"/>
      <c r="T25" s="23"/>
      <c r="U25" s="23"/>
      <c r="V25" s="23"/>
      <c r="W25" s="23"/>
    </row>
    <row r="26" ht="18.75" customHeight="1" spans="1:23">
      <c r="A26" s="121" t="s">
        <v>291</v>
      </c>
      <c r="B26" s="121" t="s">
        <v>306</v>
      </c>
      <c r="C26" s="21" t="s">
        <v>305</v>
      </c>
      <c r="D26" s="121" t="s">
        <v>71</v>
      </c>
      <c r="E26" s="121" t="s">
        <v>91</v>
      </c>
      <c r="F26" s="121" t="s">
        <v>92</v>
      </c>
      <c r="G26" s="121" t="s">
        <v>243</v>
      </c>
      <c r="H26" s="121" t="s">
        <v>244</v>
      </c>
      <c r="I26" s="23">
        <v>6000</v>
      </c>
      <c r="J26" s="23">
        <v>6000</v>
      </c>
      <c r="K26" s="23">
        <v>6000</v>
      </c>
      <c r="L26" s="23"/>
      <c r="M26" s="23"/>
      <c r="N26" s="23"/>
      <c r="O26" s="23"/>
      <c r="P26" s="23"/>
      <c r="Q26" s="23"/>
      <c r="R26" s="23"/>
      <c r="S26" s="23"/>
      <c r="T26" s="23"/>
      <c r="U26" s="23"/>
      <c r="V26" s="23"/>
      <c r="W26" s="23"/>
    </row>
    <row r="27" ht="18.75" customHeight="1" spans="1:23">
      <c r="A27" s="121" t="s">
        <v>291</v>
      </c>
      <c r="B27" s="121" t="s">
        <v>306</v>
      </c>
      <c r="C27" s="21" t="s">
        <v>305</v>
      </c>
      <c r="D27" s="121" t="s">
        <v>71</v>
      </c>
      <c r="E27" s="121" t="s">
        <v>91</v>
      </c>
      <c r="F27" s="121" t="s">
        <v>92</v>
      </c>
      <c r="G27" s="121" t="s">
        <v>241</v>
      </c>
      <c r="H27" s="121" t="s">
        <v>242</v>
      </c>
      <c r="I27" s="23">
        <v>35000</v>
      </c>
      <c r="J27" s="23">
        <v>35000</v>
      </c>
      <c r="K27" s="23">
        <v>35000</v>
      </c>
      <c r="L27" s="23"/>
      <c r="M27" s="23"/>
      <c r="N27" s="23"/>
      <c r="O27" s="23"/>
      <c r="P27" s="23"/>
      <c r="Q27" s="23"/>
      <c r="R27" s="23"/>
      <c r="S27" s="23"/>
      <c r="T27" s="23"/>
      <c r="U27" s="23"/>
      <c r="V27" s="23"/>
      <c r="W27" s="23"/>
    </row>
    <row r="28" ht="18.75" customHeight="1" spans="1:23">
      <c r="A28" s="121" t="s">
        <v>291</v>
      </c>
      <c r="B28" s="121" t="s">
        <v>306</v>
      </c>
      <c r="C28" s="21" t="s">
        <v>305</v>
      </c>
      <c r="D28" s="121" t="s">
        <v>71</v>
      </c>
      <c r="E28" s="121" t="s">
        <v>91</v>
      </c>
      <c r="F28" s="121" t="s">
        <v>92</v>
      </c>
      <c r="G28" s="121" t="s">
        <v>245</v>
      </c>
      <c r="H28" s="121" t="s">
        <v>246</v>
      </c>
      <c r="I28" s="23">
        <v>70000</v>
      </c>
      <c r="J28" s="23">
        <v>70000</v>
      </c>
      <c r="K28" s="23">
        <v>70000</v>
      </c>
      <c r="L28" s="23"/>
      <c r="M28" s="23"/>
      <c r="N28" s="23"/>
      <c r="O28" s="23"/>
      <c r="P28" s="23"/>
      <c r="Q28" s="23"/>
      <c r="R28" s="23"/>
      <c r="S28" s="23"/>
      <c r="T28" s="23"/>
      <c r="U28" s="23"/>
      <c r="V28" s="23"/>
      <c r="W28" s="23"/>
    </row>
    <row r="29" ht="18.75" customHeight="1" spans="1:23">
      <c r="A29" s="121" t="s">
        <v>291</v>
      </c>
      <c r="B29" s="121" t="s">
        <v>306</v>
      </c>
      <c r="C29" s="21" t="s">
        <v>305</v>
      </c>
      <c r="D29" s="121" t="s">
        <v>71</v>
      </c>
      <c r="E29" s="121" t="s">
        <v>91</v>
      </c>
      <c r="F29" s="121" t="s">
        <v>92</v>
      </c>
      <c r="G29" s="121" t="s">
        <v>247</v>
      </c>
      <c r="H29" s="121" t="s">
        <v>248</v>
      </c>
      <c r="I29" s="23">
        <v>200000</v>
      </c>
      <c r="J29" s="23">
        <v>200000</v>
      </c>
      <c r="K29" s="23">
        <v>200000</v>
      </c>
      <c r="L29" s="23"/>
      <c r="M29" s="23"/>
      <c r="N29" s="23"/>
      <c r="O29" s="23"/>
      <c r="P29" s="23"/>
      <c r="Q29" s="23"/>
      <c r="R29" s="23"/>
      <c r="S29" s="23"/>
      <c r="T29" s="23"/>
      <c r="U29" s="23"/>
      <c r="V29" s="23"/>
      <c r="W29" s="23"/>
    </row>
    <row r="30" ht="18.75" customHeight="1" spans="1:23">
      <c r="A30" s="121" t="s">
        <v>291</v>
      </c>
      <c r="B30" s="121" t="s">
        <v>306</v>
      </c>
      <c r="C30" s="21" t="s">
        <v>305</v>
      </c>
      <c r="D30" s="121" t="s">
        <v>71</v>
      </c>
      <c r="E30" s="121" t="s">
        <v>91</v>
      </c>
      <c r="F30" s="121" t="s">
        <v>92</v>
      </c>
      <c r="G30" s="121" t="s">
        <v>309</v>
      </c>
      <c r="H30" s="121" t="s">
        <v>310</v>
      </c>
      <c r="I30" s="23">
        <v>110000</v>
      </c>
      <c r="J30" s="23">
        <v>110000</v>
      </c>
      <c r="K30" s="23">
        <v>110000</v>
      </c>
      <c r="L30" s="23"/>
      <c r="M30" s="23"/>
      <c r="N30" s="23"/>
      <c r="O30" s="23"/>
      <c r="P30" s="23"/>
      <c r="Q30" s="23"/>
      <c r="R30" s="23"/>
      <c r="S30" s="23"/>
      <c r="T30" s="23"/>
      <c r="U30" s="23"/>
      <c r="V30" s="23"/>
      <c r="W30" s="23"/>
    </row>
    <row r="31" ht="18.75" customHeight="1" spans="1:23">
      <c r="A31" s="121" t="s">
        <v>291</v>
      </c>
      <c r="B31" s="121" t="s">
        <v>306</v>
      </c>
      <c r="C31" s="21" t="s">
        <v>305</v>
      </c>
      <c r="D31" s="121" t="s">
        <v>71</v>
      </c>
      <c r="E31" s="121" t="s">
        <v>91</v>
      </c>
      <c r="F31" s="121" t="s">
        <v>92</v>
      </c>
      <c r="G31" s="121" t="s">
        <v>293</v>
      </c>
      <c r="H31" s="121" t="s">
        <v>294</v>
      </c>
      <c r="I31" s="23">
        <v>30000</v>
      </c>
      <c r="J31" s="23">
        <v>30000</v>
      </c>
      <c r="K31" s="23">
        <v>30000</v>
      </c>
      <c r="L31" s="23"/>
      <c r="M31" s="23"/>
      <c r="N31" s="23"/>
      <c r="O31" s="23"/>
      <c r="P31" s="23"/>
      <c r="Q31" s="23"/>
      <c r="R31" s="23"/>
      <c r="S31" s="23"/>
      <c r="T31" s="23"/>
      <c r="U31" s="23"/>
      <c r="V31" s="23"/>
      <c r="W31" s="23"/>
    </row>
    <row r="32" ht="18.75" customHeight="1" spans="1:23">
      <c r="A32" s="121" t="s">
        <v>291</v>
      </c>
      <c r="B32" s="121" t="s">
        <v>306</v>
      </c>
      <c r="C32" s="21" t="s">
        <v>305</v>
      </c>
      <c r="D32" s="121" t="s">
        <v>71</v>
      </c>
      <c r="E32" s="121" t="s">
        <v>91</v>
      </c>
      <c r="F32" s="121" t="s">
        <v>92</v>
      </c>
      <c r="G32" s="121" t="s">
        <v>251</v>
      </c>
      <c r="H32" s="121" t="s">
        <v>182</v>
      </c>
      <c r="I32" s="23">
        <v>30000</v>
      </c>
      <c r="J32" s="23">
        <v>30000</v>
      </c>
      <c r="K32" s="23">
        <v>30000</v>
      </c>
      <c r="L32" s="23"/>
      <c r="M32" s="23"/>
      <c r="N32" s="23"/>
      <c r="O32" s="23"/>
      <c r="P32" s="23"/>
      <c r="Q32" s="23"/>
      <c r="R32" s="23"/>
      <c r="S32" s="23"/>
      <c r="T32" s="23"/>
      <c r="U32" s="23"/>
      <c r="V32" s="23"/>
      <c r="W32" s="23"/>
    </row>
    <row r="33" ht="18.75" customHeight="1" spans="1:23">
      <c r="A33" s="121" t="s">
        <v>291</v>
      </c>
      <c r="B33" s="121" t="s">
        <v>306</v>
      </c>
      <c r="C33" s="21" t="s">
        <v>305</v>
      </c>
      <c r="D33" s="121" t="s">
        <v>71</v>
      </c>
      <c r="E33" s="121" t="s">
        <v>91</v>
      </c>
      <c r="F33" s="121" t="s">
        <v>92</v>
      </c>
      <c r="G33" s="121" t="s">
        <v>252</v>
      </c>
      <c r="H33" s="121" t="s">
        <v>253</v>
      </c>
      <c r="I33" s="23">
        <v>370000</v>
      </c>
      <c r="J33" s="23">
        <v>370000</v>
      </c>
      <c r="K33" s="23">
        <v>370000</v>
      </c>
      <c r="L33" s="23"/>
      <c r="M33" s="23"/>
      <c r="N33" s="23"/>
      <c r="O33" s="23"/>
      <c r="P33" s="23"/>
      <c r="Q33" s="23"/>
      <c r="R33" s="23"/>
      <c r="S33" s="23"/>
      <c r="T33" s="23"/>
      <c r="U33" s="23"/>
      <c r="V33" s="23"/>
      <c r="W33" s="23"/>
    </row>
    <row r="34" ht="18.75" customHeight="1" spans="1:23">
      <c r="A34" s="121" t="s">
        <v>291</v>
      </c>
      <c r="B34" s="121" t="s">
        <v>306</v>
      </c>
      <c r="C34" s="21" t="s">
        <v>305</v>
      </c>
      <c r="D34" s="121" t="s">
        <v>71</v>
      </c>
      <c r="E34" s="121" t="s">
        <v>91</v>
      </c>
      <c r="F34" s="121" t="s">
        <v>92</v>
      </c>
      <c r="G34" s="121" t="s">
        <v>256</v>
      </c>
      <c r="H34" s="121" t="s">
        <v>255</v>
      </c>
      <c r="I34" s="23">
        <v>93000</v>
      </c>
      <c r="J34" s="23">
        <v>93000</v>
      </c>
      <c r="K34" s="23">
        <v>93000</v>
      </c>
      <c r="L34" s="23"/>
      <c r="M34" s="23"/>
      <c r="N34" s="23"/>
      <c r="O34" s="23"/>
      <c r="P34" s="23"/>
      <c r="Q34" s="23"/>
      <c r="R34" s="23"/>
      <c r="S34" s="23"/>
      <c r="T34" s="23"/>
      <c r="U34" s="23"/>
      <c r="V34" s="23"/>
      <c r="W34" s="23"/>
    </row>
    <row r="35" ht="18.75" customHeight="1" spans="1:23">
      <c r="A35" s="121" t="s">
        <v>291</v>
      </c>
      <c r="B35" s="121" t="s">
        <v>306</v>
      </c>
      <c r="C35" s="21" t="s">
        <v>305</v>
      </c>
      <c r="D35" s="121" t="s">
        <v>71</v>
      </c>
      <c r="E35" s="121" t="s">
        <v>91</v>
      </c>
      <c r="F35" s="121" t="s">
        <v>92</v>
      </c>
      <c r="G35" s="121" t="s">
        <v>311</v>
      </c>
      <c r="H35" s="121" t="s">
        <v>312</v>
      </c>
      <c r="I35" s="23">
        <v>50000</v>
      </c>
      <c r="J35" s="23">
        <v>50000</v>
      </c>
      <c r="K35" s="23">
        <v>50000</v>
      </c>
      <c r="L35" s="23"/>
      <c r="M35" s="23"/>
      <c r="N35" s="23"/>
      <c r="O35" s="23"/>
      <c r="P35" s="23"/>
      <c r="Q35" s="23"/>
      <c r="R35" s="23"/>
      <c r="S35" s="23"/>
      <c r="T35" s="23"/>
      <c r="U35" s="23"/>
      <c r="V35" s="23"/>
      <c r="W35" s="23"/>
    </row>
    <row r="36" ht="18.75" customHeight="1" spans="1:23">
      <c r="A36" s="121" t="s">
        <v>291</v>
      </c>
      <c r="B36" s="121" t="s">
        <v>306</v>
      </c>
      <c r="C36" s="21" t="s">
        <v>305</v>
      </c>
      <c r="D36" s="121" t="s">
        <v>71</v>
      </c>
      <c r="E36" s="121" t="s">
        <v>91</v>
      </c>
      <c r="F36" s="121" t="s">
        <v>92</v>
      </c>
      <c r="G36" s="121" t="s">
        <v>259</v>
      </c>
      <c r="H36" s="121" t="s">
        <v>258</v>
      </c>
      <c r="I36" s="23">
        <v>150000</v>
      </c>
      <c r="J36" s="23">
        <v>150000</v>
      </c>
      <c r="K36" s="23">
        <v>150000</v>
      </c>
      <c r="L36" s="23"/>
      <c r="M36" s="23"/>
      <c r="N36" s="23"/>
      <c r="O36" s="23"/>
      <c r="P36" s="23"/>
      <c r="Q36" s="23"/>
      <c r="R36" s="23"/>
      <c r="S36" s="23"/>
      <c r="T36" s="23"/>
      <c r="U36" s="23"/>
      <c r="V36" s="23"/>
      <c r="W36" s="23"/>
    </row>
    <row r="37" ht="18.75" customHeight="1" spans="1:23">
      <c r="A37" s="121" t="s">
        <v>291</v>
      </c>
      <c r="B37" s="121" t="s">
        <v>306</v>
      </c>
      <c r="C37" s="21" t="s">
        <v>305</v>
      </c>
      <c r="D37" s="121" t="s">
        <v>71</v>
      </c>
      <c r="E37" s="121" t="s">
        <v>91</v>
      </c>
      <c r="F37" s="121" t="s">
        <v>92</v>
      </c>
      <c r="G37" s="121" t="s">
        <v>313</v>
      </c>
      <c r="H37" s="121" t="s">
        <v>314</v>
      </c>
      <c r="I37" s="23">
        <v>20000</v>
      </c>
      <c r="J37" s="23">
        <v>20000</v>
      </c>
      <c r="K37" s="23">
        <v>20000</v>
      </c>
      <c r="L37" s="23"/>
      <c r="M37" s="23"/>
      <c r="N37" s="23"/>
      <c r="O37" s="23"/>
      <c r="P37" s="23"/>
      <c r="Q37" s="23"/>
      <c r="R37" s="23"/>
      <c r="S37" s="23"/>
      <c r="T37" s="23"/>
      <c r="U37" s="23"/>
      <c r="V37" s="23"/>
      <c r="W37" s="23"/>
    </row>
    <row r="38" ht="18.75" customHeight="1" spans="1:23">
      <c r="A38" s="121" t="s">
        <v>291</v>
      </c>
      <c r="B38" s="121" t="s">
        <v>306</v>
      </c>
      <c r="C38" s="21" t="s">
        <v>305</v>
      </c>
      <c r="D38" s="121" t="s">
        <v>71</v>
      </c>
      <c r="E38" s="121" t="s">
        <v>91</v>
      </c>
      <c r="F38" s="121" t="s">
        <v>92</v>
      </c>
      <c r="G38" s="121" t="s">
        <v>315</v>
      </c>
      <c r="H38" s="121" t="s">
        <v>316</v>
      </c>
      <c r="I38" s="23">
        <v>366000</v>
      </c>
      <c r="J38" s="23">
        <v>366000</v>
      </c>
      <c r="K38" s="23">
        <v>366000</v>
      </c>
      <c r="L38" s="23"/>
      <c r="M38" s="23"/>
      <c r="N38" s="23"/>
      <c r="O38" s="23"/>
      <c r="P38" s="23"/>
      <c r="Q38" s="23"/>
      <c r="R38" s="23"/>
      <c r="S38" s="23"/>
      <c r="T38" s="23"/>
      <c r="U38" s="23"/>
      <c r="V38" s="23"/>
      <c r="W38" s="23"/>
    </row>
    <row r="39" ht="18.75" customHeight="1" spans="1:23">
      <c r="A39" s="35" t="s">
        <v>128</v>
      </c>
      <c r="B39" s="36"/>
      <c r="C39" s="36"/>
      <c r="D39" s="36"/>
      <c r="E39" s="36"/>
      <c r="F39" s="36"/>
      <c r="G39" s="36"/>
      <c r="H39" s="37"/>
      <c r="I39" s="23">
        <v>2070000</v>
      </c>
      <c r="J39" s="23">
        <v>2070000</v>
      </c>
      <c r="K39" s="23">
        <v>2070000</v>
      </c>
      <c r="L39" s="23"/>
      <c r="M39" s="23"/>
      <c r="N39" s="23"/>
      <c r="O39" s="23"/>
      <c r="P39" s="23"/>
      <c r="Q39" s="23"/>
      <c r="R39" s="23"/>
      <c r="S39" s="23"/>
      <c r="T39" s="23"/>
      <c r="U39" s="23"/>
      <c r="V39" s="23"/>
      <c r="W39" s="23"/>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5"/>
  <sheetViews>
    <sheetView showZeros="0" workbookViewId="0">
      <selection activeCell="C14" sqref="C14"/>
    </sheetView>
  </sheetViews>
  <sheetFormatPr defaultColWidth="9.14285714285714" defaultRowHeight="12" customHeight="1"/>
  <cols>
    <col min="1" max="1" width="34.2857142857143" customWidth="1"/>
    <col min="2" max="2" width="48" customWidth="1"/>
    <col min="3" max="5" width="18.2857142857143" customWidth="1"/>
    <col min="6" max="6" width="12" customWidth="1"/>
    <col min="7" max="7" width="17" customWidth="1"/>
    <col min="8" max="9" width="12" customWidth="1"/>
    <col min="10" max="10" width="27.5714285714286" customWidth="1"/>
  </cols>
  <sheetData>
    <row r="1" ht="15" customHeight="1" spans="10:10">
      <c r="J1" s="86" t="s">
        <v>317</v>
      </c>
    </row>
    <row r="2" ht="36.75" customHeight="1" spans="1:10">
      <c r="A2" s="5" t="str">
        <f>"2025"&amp;"年部门项目支出绩效目标表"</f>
        <v>2025年部门项目支出绩效目标表</v>
      </c>
      <c r="B2" s="6"/>
      <c r="C2" s="6"/>
      <c r="D2" s="6"/>
      <c r="E2" s="6"/>
      <c r="F2" s="52"/>
      <c r="G2" s="6"/>
      <c r="H2" s="52"/>
      <c r="I2" s="52"/>
      <c r="J2" s="6"/>
    </row>
    <row r="3" ht="18.75" customHeight="1" spans="1:8">
      <c r="A3" s="7" t="str">
        <f>"单位名称："&amp;"中共沧源佤族自治县委办公室"</f>
        <v>单位名称：中共沧源佤族自治县委办公室</v>
      </c>
      <c r="B3" s="3"/>
      <c r="C3" s="3"/>
      <c r="D3" s="3"/>
      <c r="E3" s="3"/>
      <c r="F3" s="38"/>
      <c r="G3" s="3"/>
      <c r="H3" s="38"/>
    </row>
    <row r="4" ht="18.75" customHeight="1" spans="1:10">
      <c r="A4" s="47" t="s">
        <v>318</v>
      </c>
      <c r="B4" s="47" t="s">
        <v>319</v>
      </c>
      <c r="C4" s="47" t="s">
        <v>320</v>
      </c>
      <c r="D4" s="47" t="s">
        <v>321</v>
      </c>
      <c r="E4" s="47" t="s">
        <v>322</v>
      </c>
      <c r="F4" s="53" t="s">
        <v>323</v>
      </c>
      <c r="G4" s="47" t="s">
        <v>324</v>
      </c>
      <c r="H4" s="53" t="s">
        <v>325</v>
      </c>
      <c r="I4" s="53" t="s">
        <v>326</v>
      </c>
      <c r="J4" s="47" t="s">
        <v>327</v>
      </c>
    </row>
    <row r="5" ht="18.75" customHeight="1" spans="1:10">
      <c r="A5" s="117">
        <v>1</v>
      </c>
      <c r="B5" s="117">
        <v>2</v>
      </c>
      <c r="C5" s="117">
        <v>3</v>
      </c>
      <c r="D5" s="117">
        <v>4</v>
      </c>
      <c r="E5" s="117">
        <v>5</v>
      </c>
      <c r="F5" s="117">
        <v>6</v>
      </c>
      <c r="G5" s="117">
        <v>7</v>
      </c>
      <c r="H5" s="117">
        <v>8</v>
      </c>
      <c r="I5" s="117">
        <v>9</v>
      </c>
      <c r="J5" s="117">
        <v>10</v>
      </c>
    </row>
    <row r="6" ht="18.75" customHeight="1" spans="1:10">
      <c r="A6" s="34" t="s">
        <v>71</v>
      </c>
      <c r="B6" s="48"/>
      <c r="C6" s="48"/>
      <c r="D6" s="48"/>
      <c r="E6" s="54"/>
      <c r="F6" s="55"/>
      <c r="G6" s="54"/>
      <c r="H6" s="55"/>
      <c r="I6" s="55"/>
      <c r="J6" s="54"/>
    </row>
    <row r="7" ht="18.75" customHeight="1" spans="1:10">
      <c r="A7" s="118" t="s">
        <v>71</v>
      </c>
      <c r="B7" s="21"/>
      <c r="C7" s="21"/>
      <c r="D7" s="21"/>
      <c r="E7" s="34"/>
      <c r="F7" s="21"/>
      <c r="G7" s="34"/>
      <c r="H7" s="21"/>
      <c r="I7" s="21"/>
      <c r="J7" s="34"/>
    </row>
    <row r="8" ht="18.75" customHeight="1" spans="1:10">
      <c r="A8" s="214" t="s">
        <v>295</v>
      </c>
      <c r="B8" s="21" t="s">
        <v>328</v>
      </c>
      <c r="C8" s="21" t="s">
        <v>329</v>
      </c>
      <c r="D8" s="21" t="s">
        <v>330</v>
      </c>
      <c r="E8" s="34" t="s">
        <v>331</v>
      </c>
      <c r="F8" s="21" t="s">
        <v>332</v>
      </c>
      <c r="G8" s="34" t="s">
        <v>333</v>
      </c>
      <c r="H8" s="21" t="s">
        <v>334</v>
      </c>
      <c r="I8" s="21" t="s">
        <v>335</v>
      </c>
      <c r="J8" s="34" t="s">
        <v>336</v>
      </c>
    </row>
    <row r="9" ht="18.75" customHeight="1" spans="1:10">
      <c r="A9" s="214" t="s">
        <v>295</v>
      </c>
      <c r="B9" s="21" t="s">
        <v>328</v>
      </c>
      <c r="C9" s="21" t="s">
        <v>329</v>
      </c>
      <c r="D9" s="21" t="s">
        <v>337</v>
      </c>
      <c r="E9" s="34" t="s">
        <v>338</v>
      </c>
      <c r="F9" s="21" t="s">
        <v>339</v>
      </c>
      <c r="G9" s="34" t="s">
        <v>340</v>
      </c>
      <c r="H9" s="21" t="s">
        <v>341</v>
      </c>
      <c r="I9" s="21" t="s">
        <v>335</v>
      </c>
      <c r="J9" s="34" t="s">
        <v>342</v>
      </c>
    </row>
    <row r="10" ht="18.75" customHeight="1" spans="1:10">
      <c r="A10" s="214" t="s">
        <v>295</v>
      </c>
      <c r="B10" s="21" t="s">
        <v>328</v>
      </c>
      <c r="C10" s="21" t="s">
        <v>329</v>
      </c>
      <c r="D10" s="21" t="s">
        <v>343</v>
      </c>
      <c r="E10" s="34" t="s">
        <v>344</v>
      </c>
      <c r="F10" s="21" t="s">
        <v>339</v>
      </c>
      <c r="G10" s="34" t="s">
        <v>340</v>
      </c>
      <c r="H10" s="21" t="s">
        <v>341</v>
      </c>
      <c r="I10" s="21" t="s">
        <v>335</v>
      </c>
      <c r="J10" s="34" t="s">
        <v>345</v>
      </c>
    </row>
    <row r="11" ht="18.75" customHeight="1" spans="1:10">
      <c r="A11" s="214" t="s">
        <v>295</v>
      </c>
      <c r="B11" s="21" t="s">
        <v>328</v>
      </c>
      <c r="C11" s="21" t="s">
        <v>329</v>
      </c>
      <c r="D11" s="21" t="s">
        <v>330</v>
      </c>
      <c r="E11" s="34" t="s">
        <v>346</v>
      </c>
      <c r="F11" s="21" t="s">
        <v>347</v>
      </c>
      <c r="G11" s="34" t="s">
        <v>348</v>
      </c>
      <c r="H11" s="21" t="s">
        <v>349</v>
      </c>
      <c r="I11" s="21" t="s">
        <v>335</v>
      </c>
      <c r="J11" s="34" t="s">
        <v>350</v>
      </c>
    </row>
    <row r="12" ht="18.75" customHeight="1" spans="1:10">
      <c r="A12" s="214" t="s">
        <v>295</v>
      </c>
      <c r="B12" s="21" t="s">
        <v>328</v>
      </c>
      <c r="C12" s="21" t="s">
        <v>351</v>
      </c>
      <c r="D12" s="21" t="s">
        <v>352</v>
      </c>
      <c r="E12" s="34" t="s">
        <v>353</v>
      </c>
      <c r="F12" s="21" t="s">
        <v>332</v>
      </c>
      <c r="G12" s="34" t="s">
        <v>354</v>
      </c>
      <c r="H12" s="21" t="s">
        <v>341</v>
      </c>
      <c r="I12" s="21" t="s">
        <v>335</v>
      </c>
      <c r="J12" s="34" t="s">
        <v>355</v>
      </c>
    </row>
    <row r="13" ht="18.75" customHeight="1" spans="1:10">
      <c r="A13" s="214" t="s">
        <v>295</v>
      </c>
      <c r="B13" s="21" t="s">
        <v>328</v>
      </c>
      <c r="C13" s="21" t="s">
        <v>356</v>
      </c>
      <c r="D13" s="21" t="s">
        <v>357</v>
      </c>
      <c r="E13" s="34" t="s">
        <v>358</v>
      </c>
      <c r="F13" s="21" t="s">
        <v>332</v>
      </c>
      <c r="G13" s="34" t="s">
        <v>340</v>
      </c>
      <c r="H13" s="21" t="s">
        <v>341</v>
      </c>
      <c r="I13" s="21" t="s">
        <v>335</v>
      </c>
      <c r="J13" s="34" t="s">
        <v>359</v>
      </c>
    </row>
    <row r="14" ht="18.75" customHeight="1" spans="1:10">
      <c r="A14" s="214" t="s">
        <v>297</v>
      </c>
      <c r="B14" s="21" t="s">
        <v>360</v>
      </c>
      <c r="C14" s="21" t="s">
        <v>329</v>
      </c>
      <c r="D14" s="21" t="s">
        <v>330</v>
      </c>
      <c r="E14" s="34" t="s">
        <v>361</v>
      </c>
      <c r="F14" s="21" t="s">
        <v>332</v>
      </c>
      <c r="G14" s="34" t="s">
        <v>171</v>
      </c>
      <c r="H14" s="21" t="s">
        <v>334</v>
      </c>
      <c r="I14" s="21" t="s">
        <v>335</v>
      </c>
      <c r="J14" s="34" t="s">
        <v>362</v>
      </c>
    </row>
    <row r="15" ht="18.75" customHeight="1" spans="1:10">
      <c r="A15" s="214" t="s">
        <v>297</v>
      </c>
      <c r="B15" s="21" t="s">
        <v>363</v>
      </c>
      <c r="C15" s="21" t="s">
        <v>329</v>
      </c>
      <c r="D15" s="21" t="s">
        <v>337</v>
      </c>
      <c r="E15" s="34" t="s">
        <v>364</v>
      </c>
      <c r="F15" s="21" t="s">
        <v>332</v>
      </c>
      <c r="G15" s="34" t="s">
        <v>173</v>
      </c>
      <c r="H15" s="21" t="s">
        <v>365</v>
      </c>
      <c r="I15" s="21" t="s">
        <v>335</v>
      </c>
      <c r="J15" s="34" t="s">
        <v>366</v>
      </c>
    </row>
    <row r="16" ht="18.75" customHeight="1" spans="1:10">
      <c r="A16" s="214" t="s">
        <v>297</v>
      </c>
      <c r="B16" s="21" t="s">
        <v>363</v>
      </c>
      <c r="C16" s="21" t="s">
        <v>329</v>
      </c>
      <c r="D16" s="21" t="s">
        <v>343</v>
      </c>
      <c r="E16" s="34" t="s">
        <v>367</v>
      </c>
      <c r="F16" s="21" t="s">
        <v>332</v>
      </c>
      <c r="G16" s="34" t="s">
        <v>170</v>
      </c>
      <c r="H16" s="21" t="s">
        <v>368</v>
      </c>
      <c r="I16" s="21" t="s">
        <v>335</v>
      </c>
      <c r="J16" s="34" t="s">
        <v>369</v>
      </c>
    </row>
    <row r="17" ht="18.75" customHeight="1" spans="1:10">
      <c r="A17" s="214" t="s">
        <v>297</v>
      </c>
      <c r="B17" s="21" t="s">
        <v>363</v>
      </c>
      <c r="C17" s="21" t="s">
        <v>329</v>
      </c>
      <c r="D17" s="21" t="s">
        <v>330</v>
      </c>
      <c r="E17" s="34" t="s">
        <v>346</v>
      </c>
      <c r="F17" s="21" t="s">
        <v>347</v>
      </c>
      <c r="G17" s="34" t="s">
        <v>370</v>
      </c>
      <c r="H17" s="21" t="s">
        <v>371</v>
      </c>
      <c r="I17" s="21" t="s">
        <v>335</v>
      </c>
      <c r="J17" s="34" t="s">
        <v>372</v>
      </c>
    </row>
    <row r="18" ht="18.75" customHeight="1" spans="1:10">
      <c r="A18" s="214" t="s">
        <v>297</v>
      </c>
      <c r="B18" s="21" t="s">
        <v>363</v>
      </c>
      <c r="C18" s="21" t="s">
        <v>351</v>
      </c>
      <c r="D18" s="21" t="s">
        <v>352</v>
      </c>
      <c r="E18" s="34" t="s">
        <v>373</v>
      </c>
      <c r="F18" s="21" t="s">
        <v>339</v>
      </c>
      <c r="G18" s="34" t="s">
        <v>374</v>
      </c>
      <c r="H18" s="21"/>
      <c r="I18" s="21" t="s">
        <v>375</v>
      </c>
      <c r="J18" s="34" t="s">
        <v>376</v>
      </c>
    </row>
    <row r="19" ht="18.75" customHeight="1" spans="1:10">
      <c r="A19" s="214" t="s">
        <v>297</v>
      </c>
      <c r="B19" s="21" t="s">
        <v>363</v>
      </c>
      <c r="C19" s="21" t="s">
        <v>356</v>
      </c>
      <c r="D19" s="21" t="s">
        <v>357</v>
      </c>
      <c r="E19" s="34" t="s">
        <v>377</v>
      </c>
      <c r="F19" s="21" t="s">
        <v>332</v>
      </c>
      <c r="G19" s="34" t="s">
        <v>340</v>
      </c>
      <c r="H19" s="21" t="s">
        <v>341</v>
      </c>
      <c r="I19" s="21" t="s">
        <v>335</v>
      </c>
      <c r="J19" s="34" t="s">
        <v>378</v>
      </c>
    </row>
    <row r="20" ht="18.75" customHeight="1" spans="1:10">
      <c r="A20" s="214" t="s">
        <v>303</v>
      </c>
      <c r="B20" s="21" t="s">
        <v>379</v>
      </c>
      <c r="C20" s="21" t="s">
        <v>329</v>
      </c>
      <c r="D20" s="21" t="s">
        <v>330</v>
      </c>
      <c r="E20" s="34" t="s">
        <v>380</v>
      </c>
      <c r="F20" s="21" t="s">
        <v>332</v>
      </c>
      <c r="G20" s="34" t="s">
        <v>171</v>
      </c>
      <c r="H20" s="21" t="s">
        <v>334</v>
      </c>
      <c r="I20" s="21" t="s">
        <v>335</v>
      </c>
      <c r="J20" s="34" t="s">
        <v>381</v>
      </c>
    </row>
    <row r="21" ht="18.75" customHeight="1" spans="1:10">
      <c r="A21" s="214" t="s">
        <v>303</v>
      </c>
      <c r="B21" s="21" t="s">
        <v>382</v>
      </c>
      <c r="C21" s="21" t="s">
        <v>329</v>
      </c>
      <c r="D21" s="21" t="s">
        <v>337</v>
      </c>
      <c r="E21" s="34" t="s">
        <v>383</v>
      </c>
      <c r="F21" s="21" t="s">
        <v>339</v>
      </c>
      <c r="G21" s="34" t="s">
        <v>384</v>
      </c>
      <c r="H21" s="21" t="s">
        <v>341</v>
      </c>
      <c r="I21" s="21" t="s">
        <v>335</v>
      </c>
      <c r="J21" s="34" t="s">
        <v>385</v>
      </c>
    </row>
    <row r="22" ht="18.75" customHeight="1" spans="1:10">
      <c r="A22" s="214" t="s">
        <v>303</v>
      </c>
      <c r="B22" s="21" t="s">
        <v>382</v>
      </c>
      <c r="C22" s="21" t="s">
        <v>329</v>
      </c>
      <c r="D22" s="21" t="s">
        <v>343</v>
      </c>
      <c r="E22" s="34" t="s">
        <v>386</v>
      </c>
      <c r="F22" s="21" t="s">
        <v>339</v>
      </c>
      <c r="G22" s="34" t="s">
        <v>387</v>
      </c>
      <c r="H22" s="21" t="s">
        <v>341</v>
      </c>
      <c r="I22" s="21" t="s">
        <v>335</v>
      </c>
      <c r="J22" s="34" t="s">
        <v>388</v>
      </c>
    </row>
    <row r="23" ht="18.75" customHeight="1" spans="1:10">
      <c r="A23" s="214" t="s">
        <v>303</v>
      </c>
      <c r="B23" s="21" t="s">
        <v>382</v>
      </c>
      <c r="C23" s="21" t="s">
        <v>329</v>
      </c>
      <c r="D23" s="21" t="s">
        <v>330</v>
      </c>
      <c r="E23" s="34" t="s">
        <v>346</v>
      </c>
      <c r="F23" s="21" t="s">
        <v>347</v>
      </c>
      <c r="G23" s="34" t="s">
        <v>389</v>
      </c>
      <c r="H23" s="21" t="s">
        <v>390</v>
      </c>
      <c r="I23" s="21" t="s">
        <v>335</v>
      </c>
      <c r="J23" s="34" t="s">
        <v>391</v>
      </c>
    </row>
    <row r="24" ht="18.75" customHeight="1" spans="1:10">
      <c r="A24" s="214" t="s">
        <v>303</v>
      </c>
      <c r="B24" s="21" t="s">
        <v>382</v>
      </c>
      <c r="C24" s="21" t="s">
        <v>351</v>
      </c>
      <c r="D24" s="21" t="s">
        <v>352</v>
      </c>
      <c r="E24" s="34" t="s">
        <v>392</v>
      </c>
      <c r="F24" s="21" t="s">
        <v>339</v>
      </c>
      <c r="G24" s="34" t="s">
        <v>393</v>
      </c>
      <c r="H24" s="21"/>
      <c r="I24" s="21" t="s">
        <v>375</v>
      </c>
      <c r="J24" s="34" t="s">
        <v>394</v>
      </c>
    </row>
    <row r="25" ht="18.75" customHeight="1" spans="1:10">
      <c r="A25" s="214" t="s">
        <v>303</v>
      </c>
      <c r="B25" s="21" t="s">
        <v>382</v>
      </c>
      <c r="C25" s="21" t="s">
        <v>356</v>
      </c>
      <c r="D25" s="21" t="s">
        <v>357</v>
      </c>
      <c r="E25" s="34" t="s">
        <v>395</v>
      </c>
      <c r="F25" s="21" t="s">
        <v>332</v>
      </c>
      <c r="G25" s="34" t="s">
        <v>354</v>
      </c>
      <c r="H25" s="21" t="s">
        <v>341</v>
      </c>
      <c r="I25" s="21" t="s">
        <v>335</v>
      </c>
      <c r="J25" s="34" t="s">
        <v>396</v>
      </c>
    </row>
    <row r="26" ht="18.75" customHeight="1" spans="1:10">
      <c r="A26" s="214" t="s">
        <v>290</v>
      </c>
      <c r="B26" s="21" t="s">
        <v>397</v>
      </c>
      <c r="C26" s="21" t="s">
        <v>329</v>
      </c>
      <c r="D26" s="21" t="s">
        <v>330</v>
      </c>
      <c r="E26" s="34" t="s">
        <v>361</v>
      </c>
      <c r="F26" s="21" t="s">
        <v>332</v>
      </c>
      <c r="G26" s="34" t="s">
        <v>173</v>
      </c>
      <c r="H26" s="21" t="s">
        <v>334</v>
      </c>
      <c r="I26" s="21" t="s">
        <v>335</v>
      </c>
      <c r="J26" s="34" t="s">
        <v>398</v>
      </c>
    </row>
    <row r="27" ht="18.75" customHeight="1" spans="1:10">
      <c r="A27" s="214" t="s">
        <v>290</v>
      </c>
      <c r="B27" s="21" t="s">
        <v>399</v>
      </c>
      <c r="C27" s="21" t="s">
        <v>329</v>
      </c>
      <c r="D27" s="21" t="s">
        <v>337</v>
      </c>
      <c r="E27" s="34" t="s">
        <v>400</v>
      </c>
      <c r="F27" s="21" t="s">
        <v>332</v>
      </c>
      <c r="G27" s="34" t="s">
        <v>173</v>
      </c>
      <c r="H27" s="21" t="s">
        <v>365</v>
      </c>
      <c r="I27" s="21" t="s">
        <v>335</v>
      </c>
      <c r="J27" s="34" t="s">
        <v>401</v>
      </c>
    </row>
    <row r="28" ht="18.75" customHeight="1" spans="1:10">
      <c r="A28" s="214" t="s">
        <v>290</v>
      </c>
      <c r="B28" s="21" t="s">
        <v>399</v>
      </c>
      <c r="C28" s="21" t="s">
        <v>329</v>
      </c>
      <c r="D28" s="21" t="s">
        <v>343</v>
      </c>
      <c r="E28" s="34" t="s">
        <v>402</v>
      </c>
      <c r="F28" s="21" t="s">
        <v>339</v>
      </c>
      <c r="G28" s="34" t="s">
        <v>340</v>
      </c>
      <c r="H28" s="21" t="s">
        <v>341</v>
      </c>
      <c r="I28" s="21" t="s">
        <v>335</v>
      </c>
      <c r="J28" s="34" t="s">
        <v>403</v>
      </c>
    </row>
    <row r="29" ht="18.75" customHeight="1" spans="1:10">
      <c r="A29" s="214" t="s">
        <v>290</v>
      </c>
      <c r="B29" s="21" t="s">
        <v>399</v>
      </c>
      <c r="C29" s="21" t="s">
        <v>329</v>
      </c>
      <c r="D29" s="21" t="s">
        <v>404</v>
      </c>
      <c r="E29" s="34" t="s">
        <v>346</v>
      </c>
      <c r="F29" s="21" t="s">
        <v>347</v>
      </c>
      <c r="G29" s="34" t="s">
        <v>405</v>
      </c>
      <c r="H29" s="21" t="s">
        <v>371</v>
      </c>
      <c r="I29" s="21" t="s">
        <v>335</v>
      </c>
      <c r="J29" s="34" t="s">
        <v>372</v>
      </c>
    </row>
    <row r="30" ht="18.75" customHeight="1" spans="1:10">
      <c r="A30" s="214" t="s">
        <v>290</v>
      </c>
      <c r="B30" s="21" t="s">
        <v>399</v>
      </c>
      <c r="C30" s="21" t="s">
        <v>351</v>
      </c>
      <c r="D30" s="21" t="s">
        <v>352</v>
      </c>
      <c r="E30" s="34" t="s">
        <v>406</v>
      </c>
      <c r="F30" s="21" t="s">
        <v>339</v>
      </c>
      <c r="G30" s="34" t="s">
        <v>374</v>
      </c>
      <c r="H30" s="21"/>
      <c r="I30" s="21" t="s">
        <v>375</v>
      </c>
      <c r="J30" s="34" t="s">
        <v>407</v>
      </c>
    </row>
    <row r="31" ht="18.75" customHeight="1" spans="1:10">
      <c r="A31" s="214" t="s">
        <v>290</v>
      </c>
      <c r="B31" s="21" t="s">
        <v>399</v>
      </c>
      <c r="C31" s="21" t="s">
        <v>356</v>
      </c>
      <c r="D31" s="21" t="s">
        <v>357</v>
      </c>
      <c r="E31" s="34" t="s">
        <v>408</v>
      </c>
      <c r="F31" s="21" t="s">
        <v>332</v>
      </c>
      <c r="G31" s="34" t="s">
        <v>340</v>
      </c>
      <c r="H31" s="21" t="s">
        <v>341</v>
      </c>
      <c r="I31" s="21" t="s">
        <v>335</v>
      </c>
      <c r="J31" s="34" t="s">
        <v>409</v>
      </c>
    </row>
    <row r="32" ht="18.75" customHeight="1" spans="1:10">
      <c r="A32" s="214" t="s">
        <v>287</v>
      </c>
      <c r="B32" s="21" t="s">
        <v>410</v>
      </c>
      <c r="C32" s="21" t="s">
        <v>329</v>
      </c>
      <c r="D32" s="21" t="s">
        <v>330</v>
      </c>
      <c r="E32" s="34" t="s">
        <v>411</v>
      </c>
      <c r="F32" s="21" t="s">
        <v>339</v>
      </c>
      <c r="G32" s="34" t="s">
        <v>171</v>
      </c>
      <c r="H32" s="21" t="s">
        <v>412</v>
      </c>
      <c r="I32" s="21" t="s">
        <v>335</v>
      </c>
      <c r="J32" s="34" t="s">
        <v>413</v>
      </c>
    </row>
    <row r="33" ht="18.75" customHeight="1" spans="1:10">
      <c r="A33" s="214" t="s">
        <v>287</v>
      </c>
      <c r="B33" s="21" t="s">
        <v>410</v>
      </c>
      <c r="C33" s="21" t="s">
        <v>329</v>
      </c>
      <c r="D33" s="21" t="s">
        <v>337</v>
      </c>
      <c r="E33" s="34" t="s">
        <v>414</v>
      </c>
      <c r="F33" s="21" t="s">
        <v>339</v>
      </c>
      <c r="G33" s="34" t="s">
        <v>387</v>
      </c>
      <c r="H33" s="21" t="s">
        <v>341</v>
      </c>
      <c r="I33" s="21" t="s">
        <v>335</v>
      </c>
      <c r="J33" s="34" t="s">
        <v>415</v>
      </c>
    </row>
    <row r="34" ht="18.75" customHeight="1" spans="1:10">
      <c r="A34" s="214" t="s">
        <v>287</v>
      </c>
      <c r="B34" s="21" t="s">
        <v>410</v>
      </c>
      <c r="C34" s="21" t="s">
        <v>329</v>
      </c>
      <c r="D34" s="21" t="s">
        <v>343</v>
      </c>
      <c r="E34" s="34" t="s">
        <v>416</v>
      </c>
      <c r="F34" s="21" t="s">
        <v>339</v>
      </c>
      <c r="G34" s="34" t="s">
        <v>333</v>
      </c>
      <c r="H34" s="21" t="s">
        <v>417</v>
      </c>
      <c r="I34" s="21" t="s">
        <v>335</v>
      </c>
      <c r="J34" s="34" t="s">
        <v>418</v>
      </c>
    </row>
    <row r="35" ht="18.75" customHeight="1" spans="1:10">
      <c r="A35" s="214" t="s">
        <v>287</v>
      </c>
      <c r="B35" s="21" t="s">
        <v>410</v>
      </c>
      <c r="C35" s="21" t="s">
        <v>329</v>
      </c>
      <c r="D35" s="21" t="s">
        <v>404</v>
      </c>
      <c r="E35" s="34" t="s">
        <v>419</v>
      </c>
      <c r="F35" s="21" t="s">
        <v>339</v>
      </c>
      <c r="G35" s="34" t="s">
        <v>172</v>
      </c>
      <c r="H35" s="21" t="s">
        <v>371</v>
      </c>
      <c r="I35" s="21" t="s">
        <v>335</v>
      </c>
      <c r="J35" s="34" t="s">
        <v>420</v>
      </c>
    </row>
    <row r="36" ht="18.75" customHeight="1" spans="1:10">
      <c r="A36" s="214" t="s">
        <v>287</v>
      </c>
      <c r="B36" s="21" t="s">
        <v>410</v>
      </c>
      <c r="C36" s="21" t="s">
        <v>351</v>
      </c>
      <c r="D36" s="21" t="s">
        <v>352</v>
      </c>
      <c r="E36" s="34" t="s">
        <v>421</v>
      </c>
      <c r="F36" s="21" t="s">
        <v>339</v>
      </c>
      <c r="G36" s="34" t="s">
        <v>422</v>
      </c>
      <c r="H36" s="21"/>
      <c r="I36" s="21" t="s">
        <v>375</v>
      </c>
      <c r="J36" s="34" t="s">
        <v>423</v>
      </c>
    </row>
    <row r="37" ht="18.75" customHeight="1" spans="1:10">
      <c r="A37" s="214" t="s">
        <v>287</v>
      </c>
      <c r="B37" s="21" t="s">
        <v>410</v>
      </c>
      <c r="C37" s="21" t="s">
        <v>356</v>
      </c>
      <c r="D37" s="21" t="s">
        <v>357</v>
      </c>
      <c r="E37" s="34" t="s">
        <v>424</v>
      </c>
      <c r="F37" s="21" t="s">
        <v>339</v>
      </c>
      <c r="G37" s="34" t="s">
        <v>387</v>
      </c>
      <c r="H37" s="21" t="s">
        <v>341</v>
      </c>
      <c r="I37" s="21" t="s">
        <v>335</v>
      </c>
      <c r="J37" s="34" t="s">
        <v>425</v>
      </c>
    </row>
    <row r="38" ht="18.75" customHeight="1" spans="1:10">
      <c r="A38" s="214" t="s">
        <v>305</v>
      </c>
      <c r="B38" s="21" t="s">
        <v>426</v>
      </c>
      <c r="C38" s="21" t="s">
        <v>329</v>
      </c>
      <c r="D38" s="21" t="s">
        <v>330</v>
      </c>
      <c r="E38" s="34" t="s">
        <v>427</v>
      </c>
      <c r="F38" s="21" t="s">
        <v>332</v>
      </c>
      <c r="G38" s="34" t="s">
        <v>428</v>
      </c>
      <c r="H38" s="21" t="s">
        <v>429</v>
      </c>
      <c r="I38" s="21" t="s">
        <v>335</v>
      </c>
      <c r="J38" s="34" t="s">
        <v>430</v>
      </c>
    </row>
    <row r="39" ht="18.75" customHeight="1" spans="1:10">
      <c r="A39" s="214" t="s">
        <v>305</v>
      </c>
      <c r="B39" s="21" t="s">
        <v>426</v>
      </c>
      <c r="C39" s="21" t="s">
        <v>329</v>
      </c>
      <c r="D39" s="21" t="s">
        <v>337</v>
      </c>
      <c r="E39" s="34" t="s">
        <v>431</v>
      </c>
      <c r="F39" s="21" t="s">
        <v>332</v>
      </c>
      <c r="G39" s="34" t="s">
        <v>340</v>
      </c>
      <c r="H39" s="21" t="s">
        <v>341</v>
      </c>
      <c r="I39" s="21" t="s">
        <v>335</v>
      </c>
      <c r="J39" s="34" t="s">
        <v>432</v>
      </c>
    </row>
    <row r="40" ht="18.75" customHeight="1" spans="1:10">
      <c r="A40" s="214" t="s">
        <v>305</v>
      </c>
      <c r="B40" s="21" t="s">
        <v>426</v>
      </c>
      <c r="C40" s="21" t="s">
        <v>329</v>
      </c>
      <c r="D40" s="21" t="s">
        <v>343</v>
      </c>
      <c r="E40" s="34" t="s">
        <v>433</v>
      </c>
      <c r="F40" s="21" t="s">
        <v>339</v>
      </c>
      <c r="G40" s="34" t="s">
        <v>387</v>
      </c>
      <c r="H40" s="21" t="s">
        <v>341</v>
      </c>
      <c r="I40" s="21" t="s">
        <v>335</v>
      </c>
      <c r="J40" s="34" t="s">
        <v>434</v>
      </c>
    </row>
    <row r="41" ht="18.75" customHeight="1" spans="1:10">
      <c r="A41" s="214" t="s">
        <v>305</v>
      </c>
      <c r="B41" s="21" t="s">
        <v>426</v>
      </c>
      <c r="C41" s="21" t="s">
        <v>329</v>
      </c>
      <c r="D41" s="21" t="s">
        <v>404</v>
      </c>
      <c r="E41" s="34" t="s">
        <v>346</v>
      </c>
      <c r="F41" s="21" t="s">
        <v>347</v>
      </c>
      <c r="G41" s="34" t="s">
        <v>435</v>
      </c>
      <c r="H41" s="21" t="s">
        <v>371</v>
      </c>
      <c r="I41" s="21" t="s">
        <v>335</v>
      </c>
      <c r="J41" s="34" t="s">
        <v>436</v>
      </c>
    </row>
    <row r="42" ht="18.75" customHeight="1" spans="1:10">
      <c r="A42" s="214" t="s">
        <v>305</v>
      </c>
      <c r="B42" s="21" t="s">
        <v>426</v>
      </c>
      <c r="C42" s="21" t="s">
        <v>351</v>
      </c>
      <c r="D42" s="21" t="s">
        <v>352</v>
      </c>
      <c r="E42" s="34" t="s">
        <v>437</v>
      </c>
      <c r="F42" s="21" t="s">
        <v>339</v>
      </c>
      <c r="G42" s="34" t="s">
        <v>438</v>
      </c>
      <c r="H42" s="21"/>
      <c r="I42" s="21" t="s">
        <v>375</v>
      </c>
      <c r="J42" s="34" t="s">
        <v>437</v>
      </c>
    </row>
    <row r="43" ht="18.75" customHeight="1" spans="1:10">
      <c r="A43" s="214" t="s">
        <v>305</v>
      </c>
      <c r="B43" s="21" t="s">
        <v>426</v>
      </c>
      <c r="C43" s="21" t="s">
        <v>356</v>
      </c>
      <c r="D43" s="21" t="s">
        <v>357</v>
      </c>
      <c r="E43" s="34" t="s">
        <v>439</v>
      </c>
      <c r="F43" s="21" t="s">
        <v>332</v>
      </c>
      <c r="G43" s="34" t="s">
        <v>384</v>
      </c>
      <c r="H43" s="21" t="s">
        <v>341</v>
      </c>
      <c r="I43" s="21" t="s">
        <v>335</v>
      </c>
      <c r="J43" s="34" t="s">
        <v>440</v>
      </c>
    </row>
    <row r="44" ht="18.75" customHeight="1" spans="1:10">
      <c r="A44" s="214" t="s">
        <v>301</v>
      </c>
      <c r="B44" s="21" t="s">
        <v>441</v>
      </c>
      <c r="C44" s="21" t="s">
        <v>329</v>
      </c>
      <c r="D44" s="21" t="s">
        <v>330</v>
      </c>
      <c r="E44" s="34" t="s">
        <v>442</v>
      </c>
      <c r="F44" s="21" t="s">
        <v>332</v>
      </c>
      <c r="G44" s="34" t="s">
        <v>173</v>
      </c>
      <c r="H44" s="21" t="s">
        <v>443</v>
      </c>
      <c r="I44" s="21" t="s">
        <v>335</v>
      </c>
      <c r="J44" s="34" t="s">
        <v>444</v>
      </c>
    </row>
    <row r="45" ht="18.75" customHeight="1" spans="1:10">
      <c r="A45" s="214" t="s">
        <v>301</v>
      </c>
      <c r="B45" s="21" t="s">
        <v>441</v>
      </c>
      <c r="C45" s="21" t="s">
        <v>329</v>
      </c>
      <c r="D45" s="21" t="s">
        <v>337</v>
      </c>
      <c r="E45" s="34" t="s">
        <v>445</v>
      </c>
      <c r="F45" s="21" t="s">
        <v>339</v>
      </c>
      <c r="G45" s="34" t="s">
        <v>340</v>
      </c>
      <c r="H45" s="21" t="s">
        <v>341</v>
      </c>
      <c r="I45" s="21" t="s">
        <v>335</v>
      </c>
      <c r="J45" s="34" t="s">
        <v>446</v>
      </c>
    </row>
    <row r="46" ht="18.75" customHeight="1" spans="1:10">
      <c r="A46" s="214" t="s">
        <v>301</v>
      </c>
      <c r="B46" s="21" t="s">
        <v>441</v>
      </c>
      <c r="C46" s="21" t="s">
        <v>329</v>
      </c>
      <c r="D46" s="21" t="s">
        <v>343</v>
      </c>
      <c r="E46" s="34" t="s">
        <v>447</v>
      </c>
      <c r="F46" s="21" t="s">
        <v>339</v>
      </c>
      <c r="G46" s="34" t="s">
        <v>170</v>
      </c>
      <c r="H46" s="21" t="s">
        <v>368</v>
      </c>
      <c r="I46" s="21" t="s">
        <v>335</v>
      </c>
      <c r="J46" s="34" t="s">
        <v>448</v>
      </c>
    </row>
    <row r="47" ht="18.75" customHeight="1" spans="1:10">
      <c r="A47" s="214" t="s">
        <v>301</v>
      </c>
      <c r="B47" s="21" t="s">
        <v>441</v>
      </c>
      <c r="C47" s="21" t="s">
        <v>329</v>
      </c>
      <c r="D47" s="21" t="s">
        <v>404</v>
      </c>
      <c r="E47" s="34" t="s">
        <v>346</v>
      </c>
      <c r="F47" s="21" t="s">
        <v>347</v>
      </c>
      <c r="G47" s="34" t="s">
        <v>348</v>
      </c>
      <c r="H47" s="21" t="s">
        <v>349</v>
      </c>
      <c r="I47" s="21" t="s">
        <v>335</v>
      </c>
      <c r="J47" s="34" t="s">
        <v>449</v>
      </c>
    </row>
    <row r="48" ht="18.75" customHeight="1" spans="1:10">
      <c r="A48" s="214" t="s">
        <v>301</v>
      </c>
      <c r="B48" s="21" t="s">
        <v>441</v>
      </c>
      <c r="C48" s="21" t="s">
        <v>351</v>
      </c>
      <c r="D48" s="21" t="s">
        <v>352</v>
      </c>
      <c r="E48" s="34" t="s">
        <v>450</v>
      </c>
      <c r="F48" s="21" t="s">
        <v>339</v>
      </c>
      <c r="G48" s="34" t="s">
        <v>438</v>
      </c>
      <c r="H48" s="21"/>
      <c r="I48" s="21" t="s">
        <v>375</v>
      </c>
      <c r="J48" s="34" t="s">
        <v>451</v>
      </c>
    </row>
    <row r="49" ht="18.75" customHeight="1" spans="1:10">
      <c r="A49" s="214" t="s">
        <v>301</v>
      </c>
      <c r="B49" s="21" t="s">
        <v>441</v>
      </c>
      <c r="C49" s="21" t="s">
        <v>356</v>
      </c>
      <c r="D49" s="21" t="s">
        <v>357</v>
      </c>
      <c r="E49" s="34" t="s">
        <v>452</v>
      </c>
      <c r="F49" s="21" t="s">
        <v>339</v>
      </c>
      <c r="G49" s="34" t="s">
        <v>384</v>
      </c>
      <c r="H49" s="21" t="s">
        <v>341</v>
      </c>
      <c r="I49" s="21" t="s">
        <v>335</v>
      </c>
      <c r="J49" s="34" t="s">
        <v>453</v>
      </c>
    </row>
    <row r="50" ht="18.75" customHeight="1" spans="1:10">
      <c r="A50" s="214" t="s">
        <v>299</v>
      </c>
      <c r="B50" s="21" t="s">
        <v>454</v>
      </c>
      <c r="C50" s="21" t="s">
        <v>329</v>
      </c>
      <c r="D50" s="21" t="s">
        <v>330</v>
      </c>
      <c r="E50" s="34" t="s">
        <v>455</v>
      </c>
      <c r="F50" s="21" t="s">
        <v>332</v>
      </c>
      <c r="G50" s="34" t="s">
        <v>172</v>
      </c>
      <c r="H50" s="21" t="s">
        <v>412</v>
      </c>
      <c r="I50" s="21" t="s">
        <v>335</v>
      </c>
      <c r="J50" s="34" t="s">
        <v>456</v>
      </c>
    </row>
    <row r="51" ht="18.75" customHeight="1" spans="1:10">
      <c r="A51" s="214" t="s">
        <v>299</v>
      </c>
      <c r="B51" s="21" t="s">
        <v>454</v>
      </c>
      <c r="C51" s="21" t="s">
        <v>329</v>
      </c>
      <c r="D51" s="21" t="s">
        <v>337</v>
      </c>
      <c r="E51" s="34" t="s">
        <v>457</v>
      </c>
      <c r="F51" s="21" t="s">
        <v>339</v>
      </c>
      <c r="G51" s="34" t="s">
        <v>340</v>
      </c>
      <c r="H51" s="21" t="s">
        <v>341</v>
      </c>
      <c r="I51" s="21" t="s">
        <v>335</v>
      </c>
      <c r="J51" s="34" t="s">
        <v>458</v>
      </c>
    </row>
    <row r="52" ht="18.75" customHeight="1" spans="1:10">
      <c r="A52" s="214" t="s">
        <v>299</v>
      </c>
      <c r="B52" s="21" t="s">
        <v>454</v>
      </c>
      <c r="C52" s="21" t="s">
        <v>329</v>
      </c>
      <c r="D52" s="21" t="s">
        <v>343</v>
      </c>
      <c r="E52" s="34" t="s">
        <v>459</v>
      </c>
      <c r="F52" s="21" t="s">
        <v>339</v>
      </c>
      <c r="G52" s="34" t="s">
        <v>340</v>
      </c>
      <c r="H52" s="21" t="s">
        <v>341</v>
      </c>
      <c r="I52" s="21" t="s">
        <v>335</v>
      </c>
      <c r="J52" s="34" t="s">
        <v>460</v>
      </c>
    </row>
    <row r="53" ht="18.75" customHeight="1" spans="1:10">
      <c r="A53" s="214" t="s">
        <v>299</v>
      </c>
      <c r="B53" s="21" t="s">
        <v>454</v>
      </c>
      <c r="C53" s="21" t="s">
        <v>329</v>
      </c>
      <c r="D53" s="21" t="s">
        <v>404</v>
      </c>
      <c r="E53" s="34" t="s">
        <v>346</v>
      </c>
      <c r="F53" s="21" t="s">
        <v>347</v>
      </c>
      <c r="G53" s="34" t="s">
        <v>461</v>
      </c>
      <c r="H53" s="21" t="s">
        <v>462</v>
      </c>
      <c r="I53" s="21" t="s">
        <v>335</v>
      </c>
      <c r="J53" s="34" t="s">
        <v>463</v>
      </c>
    </row>
    <row r="54" ht="18.75" customHeight="1" spans="1:10">
      <c r="A54" s="214" t="s">
        <v>299</v>
      </c>
      <c r="B54" s="21" t="s">
        <v>454</v>
      </c>
      <c r="C54" s="21" t="s">
        <v>351</v>
      </c>
      <c r="D54" s="21" t="s">
        <v>352</v>
      </c>
      <c r="E54" s="34" t="s">
        <v>464</v>
      </c>
      <c r="F54" s="21" t="s">
        <v>339</v>
      </c>
      <c r="G54" s="34" t="s">
        <v>465</v>
      </c>
      <c r="H54" s="21"/>
      <c r="I54" s="21" t="s">
        <v>375</v>
      </c>
      <c r="J54" s="34" t="s">
        <v>464</v>
      </c>
    </row>
    <row r="55" ht="18.75" customHeight="1" spans="1:10">
      <c r="A55" s="214" t="s">
        <v>299</v>
      </c>
      <c r="B55" s="21" t="s">
        <v>454</v>
      </c>
      <c r="C55" s="21" t="s">
        <v>356</v>
      </c>
      <c r="D55" s="21" t="s">
        <v>357</v>
      </c>
      <c r="E55" s="34" t="s">
        <v>466</v>
      </c>
      <c r="F55" s="21" t="s">
        <v>332</v>
      </c>
      <c r="G55" s="34" t="s">
        <v>354</v>
      </c>
      <c r="H55" s="21" t="s">
        <v>341</v>
      </c>
      <c r="I55" s="21" t="s">
        <v>335</v>
      </c>
      <c r="J55" s="34" t="s">
        <v>467</v>
      </c>
    </row>
  </sheetData>
  <mergeCells count="18">
    <mergeCell ref="A2:J2"/>
    <mergeCell ref="A3:H3"/>
    <mergeCell ref="A8:A13"/>
    <mergeCell ref="A14:A19"/>
    <mergeCell ref="A20:A25"/>
    <mergeCell ref="A26:A31"/>
    <mergeCell ref="A32:A37"/>
    <mergeCell ref="A38:A43"/>
    <mergeCell ref="A44:A49"/>
    <mergeCell ref="A50:A55"/>
    <mergeCell ref="B8:B13"/>
    <mergeCell ref="B14:B19"/>
    <mergeCell ref="B20:B25"/>
    <mergeCell ref="B26:B31"/>
    <mergeCell ref="B32:B37"/>
    <mergeCell ref="B38:B43"/>
    <mergeCell ref="B44:B49"/>
    <mergeCell ref="B50:B55"/>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财政局办公室</cp:lastModifiedBy>
  <dcterms:created xsi:type="dcterms:W3CDTF">2025-03-13T09:45:00Z</dcterms:created>
  <dcterms:modified xsi:type="dcterms:W3CDTF">2025-03-21T04:19:23Z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B606F2B83D6041E2BE6745511E9E3AA0_13</vt:lpwstr>
  </property>
  <property fmtid="{D5CDD505-2E9C-101B-9397-08002B2CF9AE}" pid="3" name="KSOProductBuildVer">
    <vt:lpwstr>2052-12.1.0.18276</vt:lpwstr>
  </property>
</Properties>
</file>