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<sst xmlns="http://schemas.openxmlformats.org/spreadsheetml/2006/main" count="83" uniqueCount="45">
  <si>
    <t>2023年拟享受城镇公益性岗位补贴及社会保险补贴单位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</si>
  <si>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</si>
  <si>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</si>
  <si>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</si>
  <si>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</si>
  <si>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</si>
  <si>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</si>
  <si>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</si>
  <si>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（1350元/月/人）（1600元/月/人）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</si>
  <si>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</si>
  <si>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</si>
  <si>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</si>
  <si>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</si>
  <si>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</si>
  <si>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</si>
  <si>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</si>
  <si>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</si>
  <si>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沧源佤族自治县卫生健康局</t>
  </si>
  <si>
    <t>2022年8-12月</t>
  </si>
  <si>
    <t>沧源县岩帅镇团结中学</t>
  </si>
  <si>
    <t>2022年12月</t>
  </si>
  <si>
    <t>2023年1-3月</t>
  </si>
  <si>
    <t>沧源佤族自治县妇女联合会</t>
  </si>
  <si>
    <t>沧源佤族自治县科学技术协会</t>
  </si>
  <si>
    <t>2022年10-12月</t>
  </si>
  <si>
    <t>临沧市生态环境局沧源分局</t>
  </si>
  <si>
    <t>2022年11-12月</t>
  </si>
  <si>
    <t>沧源佤族自治县道路运输管理局</t>
  </si>
  <si>
    <t>2022年1-12月</t>
  </si>
  <si>
    <t>沧源佤族自治县班老乡九年一贯制中心校</t>
  </si>
  <si>
    <t>沧源佤族自治县应争管理局</t>
  </si>
  <si>
    <t>沧源佤族自治县勐省镇人民政府</t>
  </si>
  <si>
    <t>2022年7-9月</t>
  </si>
  <si>
    <t>沧源佤族自治县司法局</t>
  </si>
  <si>
    <t>2021年12月</t>
  </si>
  <si>
    <t>2022年1-2月</t>
  </si>
  <si>
    <t>沧源佤族自治县职业技术学校</t>
  </si>
  <si>
    <t>沧源佤族自治县岩帅完全小学</t>
  </si>
  <si>
    <t>沧源佤族自治县岩帅镇团结中心完小</t>
  </si>
  <si>
    <t>2022年6-12月</t>
  </si>
  <si>
    <t>沧源佤族自治县勐角中学</t>
  </si>
  <si>
    <t>沧源佤族自治县住房和城乡建设局</t>
  </si>
  <si>
    <t>2022年7-12月</t>
  </si>
  <si>
    <t>沧源佤族自治县糯良乡中心完小</t>
  </si>
  <si>
    <t>沧源佤族自治县勐来乡人民政府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</si>
</sst>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;[Red]\-0.00\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shrinkToFit="1"/>
    </xf>
    <xf numFmtId="178" fontId="0" fillId="2" borderId="1" xfId="0" applyNumberFormat="1" applyFill="1" applyBorder="1" applyAlignment="1">
      <alignment horizontal="center" vertical="center" shrinkToFit="1"/>
    </xf>
    <xf numFmtId="178" fontId="1" fillId="2" borderId="1" xfId="0" applyNumberFormat="1" applyFont="1" applyFill="1" applyBorder="1" applyAlignment="1">
      <alignment horizontal="center" vertical="center" shrinkToFit="1"/>
    </xf>
    <xf numFmtId="178" fontId="1" fillId="2" borderId="0" xfId="0" applyNumberFormat="1" applyFont="1" applyFill="1" applyAlignment="1">
      <alignment vertical="center" shrinkToFit="1"/>
    </xf>
    <xf numFmtId="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P8" sqref="P8"/>
    </sheetView>
  </sheetViews>
  <sheetFormatPr defaultColWidth="9" defaultRowHeight="13.5"/>
  <cols>
    <col min="1" max="1" width="3.875" style="3" customWidth="1"/>
    <col min="2" max="2" width="22" style="4" customWidth="1"/>
    <col min="3" max="3" width="5.125" style="5" customWidth="1"/>
    <col min="4" max="4" width="14.5" style="5" customWidth="1"/>
    <col min="5" max="5" width="5.5" style="5" customWidth="1"/>
    <col min="6" max="6" width="12.875" style="5" customWidth="1"/>
    <col min="7" max="7" width="14.125" style="5" customWidth="1"/>
    <col min="8" max="8" width="4.875" style="6" customWidth="1"/>
    <col min="9" max="9" width="8.75" style="5" customWidth="1"/>
    <col min="10" max="10" width="10.75" style="5" customWidth="1"/>
    <col min="11" max="11" width="8.625" style="5" customWidth="1"/>
    <col min="12" max="12" width="11.25" style="5" customWidth="1"/>
    <col min="13" max="13" width="12.75" style="5" customWidth="1"/>
    <col min="14" max="14" width="6.5" style="5" customWidth="1"/>
    <col min="15" max="15" width="10.375" style="5"/>
    <col min="16" max="16384" width="9" style="5"/>
  </cols>
  <sheetData>
    <row r="1" ht="30" customHeight="1" spans="1:14">
      <c r="A1" s="7" t="s">
        <v>0</v>
      </c>
      <c r="B1" s="8"/>
      <c r="C1" s="7"/>
      <c r="D1" s="7"/>
      <c r="E1" s="7"/>
      <c r="F1" s="7"/>
      <c r="G1" s="7"/>
      <c r="H1" s="9"/>
      <c r="I1" s="7"/>
      <c r="J1" s="7"/>
      <c r="K1" s="7"/>
      <c r="L1" s="7"/>
      <c r="M1" s="7"/>
      <c r="N1" s="7"/>
    </row>
    <row r="2" s="1" customFormat="1" ht="24" customHeight="1" spans="1:13">
      <c r="A2" s="10" t="s">
        <v>1</v>
      </c>
      <c r="B2" s="11"/>
      <c r="C2" s="10"/>
      <c r="D2" s="10"/>
      <c r="E2" s="10"/>
      <c r="F2" s="10"/>
      <c r="G2" s="12"/>
      <c r="H2" s="13"/>
      <c r="M2" s="12" t="s">
        <v>2</v>
      </c>
    </row>
    <row r="3" s="1" customFormat="1" ht="22" customHeight="1" spans="1:14">
      <c r="A3" s="14" t="s">
        <v>3</v>
      </c>
      <c r="B3" s="15" t="s">
        <v>4</v>
      </c>
      <c r="C3" s="14" t="s">
        <v>5</v>
      </c>
      <c r="D3" s="14" t="s">
        <v>6</v>
      </c>
      <c r="E3" s="14" t="s">
        <v>7</v>
      </c>
      <c r="F3" s="16" t="s">
        <v>8</v>
      </c>
      <c r="G3" s="14" t="s">
        <v>9</v>
      </c>
      <c r="H3" s="14" t="s">
        <v>7</v>
      </c>
      <c r="I3" s="36" t="s">
        <v>10</v>
      </c>
      <c r="J3" s="36"/>
      <c r="K3" s="36"/>
      <c r="L3" s="36"/>
      <c r="M3" s="37" t="s">
        <v>11</v>
      </c>
      <c r="N3" s="38" t="s">
        <v>12</v>
      </c>
    </row>
    <row r="4" s="1" customFormat="1" ht="43" customHeight="1" spans="1:14">
      <c r="A4" s="14"/>
      <c r="B4" s="15"/>
      <c r="C4" s="14"/>
      <c r="D4" s="14"/>
      <c r="E4" s="14"/>
      <c r="F4" s="16"/>
      <c r="G4" s="14"/>
      <c r="H4" s="14"/>
      <c r="I4" s="36" t="s">
        <v>13</v>
      </c>
      <c r="J4" s="39" t="s">
        <v>14</v>
      </c>
      <c r="K4" s="36" t="s">
        <v>15</v>
      </c>
      <c r="L4" s="39" t="s">
        <v>16</v>
      </c>
      <c r="M4" s="37"/>
      <c r="N4" s="38"/>
    </row>
    <row r="5" s="1" customFormat="1" ht="30" customHeight="1" spans="1:14">
      <c r="A5" s="17">
        <v>1</v>
      </c>
      <c r="B5" s="18" t="s">
        <v>17</v>
      </c>
      <c r="C5" s="14">
        <v>1</v>
      </c>
      <c r="D5" s="19" t="s">
        <v>18</v>
      </c>
      <c r="E5" s="14">
        <v>5</v>
      </c>
      <c r="F5" s="20">
        <v>7500</v>
      </c>
      <c r="G5" s="19" t="s">
        <v>18</v>
      </c>
      <c r="H5" s="14">
        <v>5</v>
      </c>
      <c r="I5" s="40">
        <v>3113.44</v>
      </c>
      <c r="J5" s="41">
        <v>1885</v>
      </c>
      <c r="K5" s="41">
        <v>52.5</v>
      </c>
      <c r="L5" s="40">
        <f t="shared" ref="L5:L28" si="0">I5+J5+K5</f>
        <v>5050.94</v>
      </c>
      <c r="M5" s="42">
        <f t="shared" ref="M5:M28" si="1">F5+L5</f>
        <v>12550.94</v>
      </c>
      <c r="N5" s="38"/>
    </row>
    <row r="6" s="1" customFormat="1" ht="30" customHeight="1" spans="1:14">
      <c r="A6" s="21">
        <v>2</v>
      </c>
      <c r="B6" s="22" t="s">
        <v>19</v>
      </c>
      <c r="C6" s="14">
        <v>3</v>
      </c>
      <c r="D6" s="19" t="s">
        <v>20</v>
      </c>
      <c r="E6" s="14">
        <v>1</v>
      </c>
      <c r="F6" s="23">
        <f>1600*3</f>
        <v>4800</v>
      </c>
      <c r="G6" s="19" t="s">
        <v>20</v>
      </c>
      <c r="H6" s="14">
        <v>1</v>
      </c>
      <c r="I6" s="40">
        <v>1907.04</v>
      </c>
      <c r="J6" s="40">
        <v>1131</v>
      </c>
      <c r="K6" s="41">
        <v>33.6</v>
      </c>
      <c r="L6" s="40">
        <f t="shared" si="0"/>
        <v>3071.64</v>
      </c>
      <c r="M6" s="42">
        <f t="shared" si="1"/>
        <v>7871.64</v>
      </c>
      <c r="N6" s="38"/>
    </row>
    <row r="7" s="1" customFormat="1" ht="30" customHeight="1" spans="1:14">
      <c r="A7" s="24"/>
      <c r="B7" s="25"/>
      <c r="C7" s="14">
        <v>3</v>
      </c>
      <c r="D7" s="19" t="s">
        <v>21</v>
      </c>
      <c r="E7" s="14">
        <v>3</v>
      </c>
      <c r="F7" s="23">
        <f>1600*3*3</f>
        <v>14400</v>
      </c>
      <c r="G7" s="19" t="s">
        <v>21</v>
      </c>
      <c r="H7" s="14">
        <v>3</v>
      </c>
      <c r="I7" s="41">
        <v>5721.12</v>
      </c>
      <c r="J7" s="41">
        <v>2145.42</v>
      </c>
      <c r="K7" s="41">
        <v>100.8</v>
      </c>
      <c r="L7" s="40">
        <f t="shared" si="0"/>
        <v>7967.34</v>
      </c>
      <c r="M7" s="42">
        <f t="shared" si="1"/>
        <v>22367.34</v>
      </c>
      <c r="N7" s="38"/>
    </row>
    <row r="8" s="1" customFormat="1" ht="30" customHeight="1" spans="1:14">
      <c r="A8" s="17">
        <v>3</v>
      </c>
      <c r="B8" s="22" t="s">
        <v>22</v>
      </c>
      <c r="C8" s="14">
        <v>1</v>
      </c>
      <c r="D8" s="19" t="s">
        <v>18</v>
      </c>
      <c r="E8" s="14">
        <v>5</v>
      </c>
      <c r="F8" s="23">
        <v>7500</v>
      </c>
      <c r="G8" s="19" t="s">
        <v>18</v>
      </c>
      <c r="H8" s="14">
        <v>5</v>
      </c>
      <c r="I8" s="40">
        <v>3178.4</v>
      </c>
      <c r="J8" s="40">
        <v>1885</v>
      </c>
      <c r="K8" s="41">
        <v>52.5</v>
      </c>
      <c r="L8" s="40">
        <f t="shared" si="0"/>
        <v>5115.9</v>
      </c>
      <c r="M8" s="42">
        <f t="shared" si="1"/>
        <v>12615.9</v>
      </c>
      <c r="N8" s="38"/>
    </row>
    <row r="9" s="1" customFormat="1" ht="30" customHeight="1" spans="1:14">
      <c r="A9" s="26"/>
      <c r="B9" s="25"/>
      <c r="C9" s="14">
        <v>1</v>
      </c>
      <c r="D9" s="19" t="s">
        <v>21</v>
      </c>
      <c r="E9" s="14">
        <v>3</v>
      </c>
      <c r="F9" s="23">
        <v>4800</v>
      </c>
      <c r="G9" s="19" t="s">
        <v>21</v>
      </c>
      <c r="H9" s="14">
        <v>3</v>
      </c>
      <c r="I9" s="40">
        <v>1907.04</v>
      </c>
      <c r="J9" s="40">
        <v>715.14</v>
      </c>
      <c r="K9" s="41">
        <v>33.6</v>
      </c>
      <c r="L9" s="40">
        <f t="shared" si="0"/>
        <v>2655.78</v>
      </c>
      <c r="M9" s="42">
        <f t="shared" si="1"/>
        <v>7455.78</v>
      </c>
      <c r="N9" s="38"/>
    </row>
    <row r="10" s="1" customFormat="1" ht="30" customHeight="1" spans="1:14">
      <c r="A10" s="17">
        <v>4</v>
      </c>
      <c r="B10" s="27" t="s">
        <v>23</v>
      </c>
      <c r="C10" s="14">
        <v>1</v>
      </c>
      <c r="D10" s="19" t="s">
        <v>24</v>
      </c>
      <c r="E10" s="14">
        <v>3</v>
      </c>
      <c r="F10" s="23">
        <f>1600*3</f>
        <v>4800</v>
      </c>
      <c r="G10" s="19" t="s">
        <v>24</v>
      </c>
      <c r="H10" s="14">
        <v>3</v>
      </c>
      <c r="I10" s="41">
        <v>1907.04</v>
      </c>
      <c r="J10" s="40">
        <v>1131</v>
      </c>
      <c r="K10" s="43">
        <v>33.6</v>
      </c>
      <c r="L10" s="40">
        <f t="shared" si="0"/>
        <v>3071.64</v>
      </c>
      <c r="M10" s="42">
        <f t="shared" si="1"/>
        <v>7871.64</v>
      </c>
      <c r="N10" s="38"/>
    </row>
    <row r="11" s="1" customFormat="1" ht="30" customHeight="1" spans="1:14">
      <c r="A11" s="17">
        <v>5</v>
      </c>
      <c r="B11" s="22" t="s">
        <v>25</v>
      </c>
      <c r="C11" s="14">
        <v>1</v>
      </c>
      <c r="D11" s="19" t="s">
        <v>26</v>
      </c>
      <c r="E11" s="14">
        <v>2</v>
      </c>
      <c r="F11" s="23">
        <v>3200</v>
      </c>
      <c r="G11" s="19" t="s">
        <v>26</v>
      </c>
      <c r="H11" s="14">
        <v>2</v>
      </c>
      <c r="I11" s="40">
        <v>1271.36</v>
      </c>
      <c r="J11" s="40">
        <v>754</v>
      </c>
      <c r="K11" s="41">
        <v>22.4</v>
      </c>
      <c r="L11" s="40">
        <f t="shared" si="0"/>
        <v>2047.76</v>
      </c>
      <c r="M11" s="42">
        <f t="shared" si="1"/>
        <v>5247.76</v>
      </c>
      <c r="N11" s="38"/>
    </row>
    <row r="12" s="1" customFormat="1" ht="30" customHeight="1" spans="1:14">
      <c r="A12" s="26"/>
      <c r="B12" s="25"/>
      <c r="C12" s="14">
        <v>1</v>
      </c>
      <c r="D12" s="19" t="s">
        <v>21</v>
      </c>
      <c r="E12" s="14">
        <v>3</v>
      </c>
      <c r="F12" s="23">
        <v>4800</v>
      </c>
      <c r="G12" s="19" t="s">
        <v>21</v>
      </c>
      <c r="H12" s="14">
        <v>3</v>
      </c>
      <c r="I12" s="40">
        <v>1907.04</v>
      </c>
      <c r="J12" s="40">
        <v>715.14</v>
      </c>
      <c r="K12" s="40">
        <v>33.6</v>
      </c>
      <c r="L12" s="40">
        <f t="shared" si="0"/>
        <v>2655.78</v>
      </c>
      <c r="M12" s="42">
        <f t="shared" si="1"/>
        <v>7455.78</v>
      </c>
      <c r="N12" s="38"/>
    </row>
    <row r="13" s="1" customFormat="1" ht="30" customHeight="1" spans="1:14">
      <c r="A13" s="17">
        <v>6</v>
      </c>
      <c r="B13" s="28" t="s">
        <v>27</v>
      </c>
      <c r="C13" s="14">
        <v>1</v>
      </c>
      <c r="D13" s="19" t="s">
        <v>28</v>
      </c>
      <c r="E13" s="14">
        <v>12</v>
      </c>
      <c r="F13" s="23">
        <v>16950</v>
      </c>
      <c r="G13" s="19" t="s">
        <v>28</v>
      </c>
      <c r="H13" s="14">
        <v>12</v>
      </c>
      <c r="I13" s="40">
        <v>7628.16</v>
      </c>
      <c r="J13" s="40">
        <v>4524</v>
      </c>
      <c r="K13" s="40">
        <v>118.65</v>
      </c>
      <c r="L13" s="40">
        <f t="shared" si="0"/>
        <v>12270.81</v>
      </c>
      <c r="M13" s="42">
        <f t="shared" si="1"/>
        <v>29220.81</v>
      </c>
      <c r="N13" s="38"/>
    </row>
    <row r="14" s="1" customFormat="1" ht="30" customHeight="1" spans="1:14">
      <c r="A14" s="17">
        <v>7</v>
      </c>
      <c r="B14" s="28" t="s">
        <v>29</v>
      </c>
      <c r="C14" s="14">
        <v>35</v>
      </c>
      <c r="D14" s="19" t="s">
        <v>24</v>
      </c>
      <c r="E14" s="14">
        <v>3</v>
      </c>
      <c r="F14" s="23">
        <v>145600</v>
      </c>
      <c r="G14" s="19" t="s">
        <v>24</v>
      </c>
      <c r="H14" s="14">
        <v>3</v>
      </c>
      <c r="I14" s="40">
        <v>67396</v>
      </c>
      <c r="J14" s="40">
        <v>34307</v>
      </c>
      <c r="K14" s="40">
        <v>1019.2</v>
      </c>
      <c r="L14" s="40">
        <f t="shared" si="0"/>
        <v>102722.2</v>
      </c>
      <c r="M14" s="42">
        <f t="shared" si="1"/>
        <v>248322.2</v>
      </c>
      <c r="N14" s="38"/>
    </row>
    <row r="15" s="1" customFormat="1" ht="30" customHeight="1" spans="1:14">
      <c r="A15" s="17">
        <v>8</v>
      </c>
      <c r="B15" s="28" t="s">
        <v>30</v>
      </c>
      <c r="C15" s="14">
        <v>2</v>
      </c>
      <c r="D15" s="19" t="s">
        <v>21</v>
      </c>
      <c r="E15" s="14">
        <v>3</v>
      </c>
      <c r="F15" s="23">
        <v>8000</v>
      </c>
      <c r="G15" s="19" t="s">
        <v>21</v>
      </c>
      <c r="H15" s="14">
        <v>3</v>
      </c>
      <c r="I15" s="40">
        <v>3178.4</v>
      </c>
      <c r="J15" s="40">
        <v>1191.9</v>
      </c>
      <c r="K15" s="40">
        <v>56</v>
      </c>
      <c r="L15" s="40">
        <f t="shared" si="0"/>
        <v>4426.3</v>
      </c>
      <c r="M15" s="42">
        <f t="shared" si="1"/>
        <v>12426.3</v>
      </c>
      <c r="N15" s="38"/>
    </row>
    <row r="16" s="1" customFormat="1" ht="30" customHeight="1" spans="1:14">
      <c r="A16" s="14">
        <v>9</v>
      </c>
      <c r="B16" s="29" t="s">
        <v>31</v>
      </c>
      <c r="C16" s="14">
        <v>3</v>
      </c>
      <c r="D16" s="19" t="s">
        <v>32</v>
      </c>
      <c r="E16" s="14">
        <v>3</v>
      </c>
      <c r="F16" s="23">
        <v>12150</v>
      </c>
      <c r="G16" s="19" t="s">
        <v>32</v>
      </c>
      <c r="H16" s="14">
        <v>3</v>
      </c>
      <c r="I16" s="40">
        <v>5428.8</v>
      </c>
      <c r="J16" s="40">
        <v>3393</v>
      </c>
      <c r="K16" s="40">
        <v>85.05</v>
      </c>
      <c r="L16" s="40">
        <f t="shared" si="0"/>
        <v>8906.85</v>
      </c>
      <c r="M16" s="42">
        <f t="shared" si="1"/>
        <v>21056.85</v>
      </c>
      <c r="N16" s="38"/>
    </row>
    <row r="17" s="1" customFormat="1" ht="30" customHeight="1" spans="1:14">
      <c r="A17" s="14"/>
      <c r="B17" s="30"/>
      <c r="C17" s="14">
        <v>9</v>
      </c>
      <c r="D17" s="19" t="s">
        <v>24</v>
      </c>
      <c r="E17" s="14">
        <v>3</v>
      </c>
      <c r="F17" s="23">
        <v>22400</v>
      </c>
      <c r="G17" s="19" t="s">
        <v>24</v>
      </c>
      <c r="H17" s="14">
        <v>3</v>
      </c>
      <c r="I17" s="40">
        <v>10231.2</v>
      </c>
      <c r="J17" s="40">
        <v>5278</v>
      </c>
      <c r="K17" s="40">
        <v>156.8</v>
      </c>
      <c r="L17" s="40">
        <f t="shared" si="0"/>
        <v>15666</v>
      </c>
      <c r="M17" s="42">
        <f t="shared" si="1"/>
        <v>38066</v>
      </c>
      <c r="N17" s="38"/>
    </row>
    <row r="18" s="1" customFormat="1" ht="30" customHeight="1" spans="1:14">
      <c r="A18" s="17">
        <v>10</v>
      </c>
      <c r="B18" s="18" t="s">
        <v>33</v>
      </c>
      <c r="C18" s="14">
        <v>2</v>
      </c>
      <c r="D18" s="19" t="s">
        <v>34</v>
      </c>
      <c r="E18" s="14">
        <v>1</v>
      </c>
      <c r="F18" s="23">
        <v>2700</v>
      </c>
      <c r="G18" s="19" t="s">
        <v>34</v>
      </c>
      <c r="H18" s="14">
        <v>1</v>
      </c>
      <c r="I18" s="40">
        <v>3540.16</v>
      </c>
      <c r="J18" s="40">
        <v>611.8</v>
      </c>
      <c r="K18" s="40">
        <v>18.9</v>
      </c>
      <c r="L18" s="40">
        <f t="shared" si="0"/>
        <v>4170.86</v>
      </c>
      <c r="M18" s="42">
        <f t="shared" si="1"/>
        <v>6870.86</v>
      </c>
      <c r="N18" s="38"/>
    </row>
    <row r="19" s="1" customFormat="1" ht="30" customHeight="1" spans="1:14">
      <c r="A19" s="31"/>
      <c r="B19" s="30"/>
      <c r="C19" s="14">
        <v>3</v>
      </c>
      <c r="D19" s="19" t="s">
        <v>28</v>
      </c>
      <c r="E19" s="14">
        <v>12</v>
      </c>
      <c r="F19" s="23">
        <v>44700</v>
      </c>
      <c r="G19" s="19" t="s">
        <v>35</v>
      </c>
      <c r="H19" s="14">
        <v>2</v>
      </c>
      <c r="I19" s="40">
        <v>3619.2</v>
      </c>
      <c r="J19" s="40">
        <v>2262</v>
      </c>
      <c r="K19" s="40">
        <v>56.7</v>
      </c>
      <c r="L19" s="40">
        <f t="shared" si="0"/>
        <v>5937.9</v>
      </c>
      <c r="M19" s="42">
        <f t="shared" si="1"/>
        <v>50637.9</v>
      </c>
      <c r="N19" s="38"/>
    </row>
    <row r="20" s="1" customFormat="1" ht="30" customHeight="1" spans="1:14">
      <c r="A20" s="17">
        <v>11</v>
      </c>
      <c r="B20" s="18" t="s">
        <v>36</v>
      </c>
      <c r="C20" s="14">
        <v>4</v>
      </c>
      <c r="D20" s="19" t="s">
        <v>24</v>
      </c>
      <c r="E20" s="14">
        <v>3</v>
      </c>
      <c r="F20" s="23">
        <v>19200</v>
      </c>
      <c r="G20" s="19" t="s">
        <v>24</v>
      </c>
      <c r="H20" s="14">
        <v>3</v>
      </c>
      <c r="I20" s="40">
        <v>8797.44</v>
      </c>
      <c r="J20" s="40">
        <v>4524</v>
      </c>
      <c r="K20" s="40">
        <v>134.4</v>
      </c>
      <c r="L20" s="40">
        <f t="shared" si="0"/>
        <v>13455.84</v>
      </c>
      <c r="M20" s="42">
        <f t="shared" si="1"/>
        <v>32655.84</v>
      </c>
      <c r="N20" s="38"/>
    </row>
    <row r="21" s="1" customFormat="1" ht="30" customHeight="1" spans="1:14">
      <c r="A21" s="31"/>
      <c r="B21" s="30"/>
      <c r="C21" s="14">
        <v>4</v>
      </c>
      <c r="D21" s="19" t="s">
        <v>21</v>
      </c>
      <c r="E21" s="14">
        <v>3</v>
      </c>
      <c r="F21" s="23">
        <v>19200</v>
      </c>
      <c r="G21" s="19" t="s">
        <v>21</v>
      </c>
      <c r="H21" s="14">
        <v>3</v>
      </c>
      <c r="I21" s="40">
        <v>7628.16</v>
      </c>
      <c r="J21" s="40">
        <v>2860.56</v>
      </c>
      <c r="K21" s="40">
        <v>134.4</v>
      </c>
      <c r="L21" s="40">
        <f t="shared" si="0"/>
        <v>10623.12</v>
      </c>
      <c r="M21" s="42">
        <f t="shared" si="1"/>
        <v>29823.12</v>
      </c>
      <c r="N21" s="38"/>
    </row>
    <row r="22" s="1" customFormat="1" ht="30" customHeight="1" spans="1:14">
      <c r="A22" s="14">
        <v>12</v>
      </c>
      <c r="B22" s="30" t="s">
        <v>37</v>
      </c>
      <c r="C22" s="14">
        <v>24</v>
      </c>
      <c r="D22" s="19" t="s">
        <v>18</v>
      </c>
      <c r="E22" s="14">
        <v>5</v>
      </c>
      <c r="F22" s="23">
        <v>159700</v>
      </c>
      <c r="G22" s="19" t="s">
        <v>18</v>
      </c>
      <c r="H22" s="14">
        <v>5</v>
      </c>
      <c r="I22" s="40">
        <v>73312</v>
      </c>
      <c r="J22" s="41">
        <v>37323</v>
      </c>
      <c r="K22" s="41">
        <v>1117.9</v>
      </c>
      <c r="L22" s="40">
        <f t="shared" si="0"/>
        <v>111752.9</v>
      </c>
      <c r="M22" s="42">
        <f t="shared" si="1"/>
        <v>271452.9</v>
      </c>
      <c r="N22" s="38"/>
    </row>
    <row r="23" s="1" customFormat="1" ht="30" customHeight="1" spans="1:14">
      <c r="A23" s="14">
        <v>13</v>
      </c>
      <c r="B23" s="30" t="s">
        <v>38</v>
      </c>
      <c r="C23" s="14">
        <v>33</v>
      </c>
      <c r="D23" s="19" t="s">
        <v>39</v>
      </c>
      <c r="E23" s="14">
        <v>7</v>
      </c>
      <c r="F23" s="23">
        <v>278550</v>
      </c>
      <c r="G23" s="19" t="s">
        <v>39</v>
      </c>
      <c r="H23" s="14">
        <v>7</v>
      </c>
      <c r="I23" s="40">
        <v>127850.56</v>
      </c>
      <c r="J23" s="40">
        <v>72761</v>
      </c>
      <c r="K23" s="40">
        <v>1949.85</v>
      </c>
      <c r="L23" s="40">
        <f t="shared" si="0"/>
        <v>202561.41</v>
      </c>
      <c r="M23" s="42">
        <f t="shared" si="1"/>
        <v>481111.41</v>
      </c>
      <c r="N23" s="38"/>
    </row>
    <row r="24" s="1" customFormat="1" ht="30" customHeight="1" spans="1:14">
      <c r="A24" s="14">
        <v>14</v>
      </c>
      <c r="B24" s="30" t="s">
        <v>40</v>
      </c>
      <c r="C24" s="14">
        <v>4</v>
      </c>
      <c r="D24" s="19" t="s">
        <v>24</v>
      </c>
      <c r="E24" s="14">
        <v>3</v>
      </c>
      <c r="F24" s="23">
        <v>19200</v>
      </c>
      <c r="G24" s="19" t="s">
        <v>24</v>
      </c>
      <c r="H24" s="14">
        <v>3</v>
      </c>
      <c r="I24" s="36">
        <v>8537.6</v>
      </c>
      <c r="J24" s="39">
        <v>4524</v>
      </c>
      <c r="K24" s="36">
        <v>134.4</v>
      </c>
      <c r="L24" s="40">
        <f t="shared" si="0"/>
        <v>13196</v>
      </c>
      <c r="M24" s="42">
        <f t="shared" si="1"/>
        <v>32396</v>
      </c>
      <c r="N24" s="38"/>
    </row>
    <row r="25" s="1" customFormat="1" ht="30" customHeight="1" spans="1:14">
      <c r="A25" s="14">
        <v>15</v>
      </c>
      <c r="B25" s="30" t="s">
        <v>41</v>
      </c>
      <c r="C25" s="14">
        <v>7</v>
      </c>
      <c r="D25" s="19" t="s">
        <v>42</v>
      </c>
      <c r="E25" s="14">
        <v>6</v>
      </c>
      <c r="F25" s="23">
        <v>60350</v>
      </c>
      <c r="G25" s="19" t="s">
        <v>42</v>
      </c>
      <c r="H25" s="14">
        <v>6</v>
      </c>
      <c r="I25" s="36">
        <v>25606.76</v>
      </c>
      <c r="J25" s="39">
        <v>15457</v>
      </c>
      <c r="K25" s="36">
        <v>422.45</v>
      </c>
      <c r="L25" s="40">
        <f t="shared" si="0"/>
        <v>41486.21</v>
      </c>
      <c r="M25" s="42">
        <f t="shared" si="1"/>
        <v>101836.21</v>
      </c>
      <c r="N25" s="38"/>
    </row>
    <row r="26" s="1" customFormat="1" ht="30" customHeight="1" spans="1:14">
      <c r="A26" s="14">
        <v>16</v>
      </c>
      <c r="B26" s="30" t="s">
        <v>43</v>
      </c>
      <c r="C26" s="14">
        <v>15</v>
      </c>
      <c r="D26" s="19" t="s">
        <v>21</v>
      </c>
      <c r="E26" s="14">
        <v>3</v>
      </c>
      <c r="F26" s="23">
        <v>72000</v>
      </c>
      <c r="G26" s="19" t="s">
        <v>21</v>
      </c>
      <c r="H26" s="14">
        <v>3</v>
      </c>
      <c r="I26" s="36">
        <v>28605.6</v>
      </c>
      <c r="J26" s="39">
        <v>10727.1</v>
      </c>
      <c r="K26" s="36">
        <v>504</v>
      </c>
      <c r="L26" s="40">
        <f t="shared" si="0"/>
        <v>39836.7</v>
      </c>
      <c r="M26" s="42">
        <f t="shared" si="1"/>
        <v>111836.7</v>
      </c>
      <c r="N26" s="38"/>
    </row>
    <row r="27" s="1" customFormat="1" ht="22" customHeight="1" spans="1:14">
      <c r="A27" s="17">
        <v>17</v>
      </c>
      <c r="B27" s="29" t="s">
        <v>44</v>
      </c>
      <c r="C27" s="14">
        <v>11</v>
      </c>
      <c r="D27" s="19" t="s">
        <v>28</v>
      </c>
      <c r="E27" s="14">
        <v>12</v>
      </c>
      <c r="F27" s="23">
        <v>136200</v>
      </c>
      <c r="G27" s="19" t="s">
        <v>28</v>
      </c>
      <c r="H27" s="14">
        <v>12</v>
      </c>
      <c r="I27" s="36">
        <v>20040.16</v>
      </c>
      <c r="J27" s="39">
        <v>10556</v>
      </c>
      <c r="K27" s="44">
        <v>301.35</v>
      </c>
      <c r="L27" s="40">
        <f t="shared" si="0"/>
        <v>30897.51</v>
      </c>
      <c r="M27" s="42">
        <f t="shared" si="1"/>
        <v>167097.51</v>
      </c>
      <c r="N27" s="38"/>
    </row>
    <row r="28" s="1" customFormat="1" ht="22" customHeight="1" spans="1:14">
      <c r="A28" s="31"/>
      <c r="B28" s="30"/>
      <c r="C28" s="14">
        <v>6</v>
      </c>
      <c r="D28" s="32"/>
      <c r="E28" s="32"/>
      <c r="F28" s="33"/>
      <c r="G28" s="34" t="s">
        <v>21</v>
      </c>
      <c r="H28" s="14">
        <v>3</v>
      </c>
      <c r="I28" s="36">
        <v>11442.24</v>
      </c>
      <c r="J28" s="39">
        <v>4290.84</v>
      </c>
      <c r="K28" s="44">
        <v>201.6</v>
      </c>
      <c r="L28" s="40">
        <f t="shared" si="0"/>
        <v>15934.68</v>
      </c>
      <c r="M28" s="42">
        <f t="shared" si="1"/>
        <v>15934.68</v>
      </c>
      <c r="N28" s="38"/>
    </row>
    <row r="29" s="1" customFormat="1" ht="22" customHeight="1" spans="1:14">
      <c r="A29" s="31"/>
      <c r="B29" s="30"/>
      <c r="C29" s="14"/>
      <c r="D29" s="32"/>
      <c r="E29" s="32"/>
      <c r="F29" s="33"/>
      <c r="G29" s="34"/>
      <c r="H29" s="14"/>
      <c r="I29" s="36"/>
      <c r="J29" s="39"/>
      <c r="K29" s="44"/>
      <c r="L29" s="40"/>
      <c r="M29" s="42"/>
      <c r="N29" s="38"/>
    </row>
    <row r="30" s="2" customFormat="1" ht="22" customHeight="1" spans="1:14">
      <c r="A30" s="35" t="s">
        <v>16</v>
      </c>
      <c r="B30" s="35"/>
      <c r="C30" s="35">
        <f>SUM(C5:C28)</f>
        <v>175</v>
      </c>
      <c r="D30" s="35"/>
      <c r="E30" s="35">
        <f t="shared" ref="D30:M30" si="2">SUM(E5:E28)</f>
        <v>104</v>
      </c>
      <c r="F30" s="35">
        <f t="shared" si="2"/>
        <v>1068700</v>
      </c>
      <c r="G30" s="35"/>
      <c r="H30" s="35">
        <f t="shared" si="2"/>
        <v>97</v>
      </c>
      <c r="I30" s="35">
        <f t="shared" si="2"/>
        <v>433754.92</v>
      </c>
      <c r="J30" s="35">
        <f t="shared" si="2"/>
        <v>224952.9</v>
      </c>
      <c r="K30" s="35">
        <f t="shared" si="2"/>
        <v>6774.25</v>
      </c>
      <c r="L30" s="35">
        <f t="shared" si="2"/>
        <v>665482.07</v>
      </c>
      <c r="M30" s="35">
        <f t="shared" si="2"/>
        <v>1734182.07</v>
      </c>
      <c r="N30" s="35"/>
    </row>
    <row r="31" ht="22" customHeight="1"/>
  </sheetData>
  <mergeCells count="28">
    <mergeCell ref="A1:N1"/>
    <mergeCell ref="A2:F2"/>
    <mergeCell ref="I3:L3"/>
    <mergeCell ref="A30:B30"/>
    <mergeCell ref="A3:A4"/>
    <mergeCell ref="A6:A7"/>
    <mergeCell ref="A8:A9"/>
    <mergeCell ref="A11:A12"/>
    <mergeCell ref="A16:A17"/>
    <mergeCell ref="A18:A19"/>
    <mergeCell ref="A20:A21"/>
    <mergeCell ref="A27:A28"/>
    <mergeCell ref="B3:B4"/>
    <mergeCell ref="B6:B7"/>
    <mergeCell ref="B8:B9"/>
    <mergeCell ref="B11:B12"/>
    <mergeCell ref="B16:B17"/>
    <mergeCell ref="B18:B19"/>
    <mergeCell ref="B20:B21"/>
    <mergeCell ref="B27:B28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2023-04-20T08:45:26Z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2052-11.1.0.14036</vt:lpwstr>
  </property>
</Properties>
</file>