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815" windowHeight="12375" tabRatio="96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<sst xmlns="http://schemas.openxmlformats.org/spreadsheetml/2006/main" count="1564" uniqueCount="524">
  <si>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</si>
  <si>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</si>
  <si>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</si>
  <si>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</si>
  <si>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</si>
  <si>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</si>
  <si>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</si>
  <si>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</si>
  <si>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</si>
  <si>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</si>
  <si>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</si>
  <si>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</si>
  <si>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</si>
  <si>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</si>
  <si>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</si>
  <si>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</si>
  <si>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</si>
  <si>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</si>
  <si>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</si>
  <si>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</si>
  <si>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</si>
  <si>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</si>
  <si>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</si>
  <si>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</si>
  <si>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</si>
  <si>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</si>
  <si>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</si>
  <si>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</si>
  <si>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</si>
  <si>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</si>
  <si>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</si>
  <si>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</si>
  <si>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</si>
  <si>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</si>
  <si>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</si>
  <si>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</si>
  <si>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</si>
  <si>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</si>
  <si>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</si>
  <si>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</si>
  <si>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</si>
  <si>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</si>
  <si>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</si>
  <si>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</si>
  <si>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</si>
  <si>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</si>
  <si>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</si>
  <si>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</si>
  <si>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</si>
  <si>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</si>
  <si>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</si>
  <si>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</si>
  <si>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</si>
  <si>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</si>
  <si>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</si>
  <si>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</si>
  <si>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</si>
  <si>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</si>
  <si>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</si>
  <si>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</si>
  <si>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</si>
  <si>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</si>
  <si>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</si>
  <si>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</si>
  <si>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</si>
  <si>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</si>
  <si>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</si>
  <si>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</si>
  <si>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</si>
  <si>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</si>
  <si>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124</t>
  </si>
  <si>
    <t>沧源佤族自治县工业和科技信息化局</t>
  </si>
  <si>
    <t>124001</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</si>
  <si>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</si>
  <si>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</si>
  <si>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</si>
  <si>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</si>
  <si>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</si>
  <si>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</si>
  <si>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</si>
  <si>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</si>
  <si>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</si>
  <si>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</si>
  <si>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</si>
  <si>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</si>
  <si>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</si>
  <si>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</si>
  <si>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20113</t>
  </si>
  <si>
    <t>商贸事务</t>
  </si>
  <si>
    <t>2011399</t>
  </si>
  <si>
    <t>其他商贸事务支出</t>
  </si>
  <si>
    <t>206</t>
  </si>
  <si>
    <t>科学技术支出</t>
  </si>
  <si>
    <t>20601</t>
  </si>
  <si>
    <t>科学技术管理事务</t>
  </si>
  <si>
    <t>2060102</t>
  </si>
  <si>
    <t>一般行政管理事务</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</si>
  <si>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</si>
  <si>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</si>
  <si>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</si>
  <si>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</si>
  <si>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</si>
  <si>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</si>
  <si>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</si>
  <si>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</si>
  <si>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</si>
  <si>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</si>
  <si>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</si>
  <si>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</si>
  <si>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</si>
  <si>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</si>
  <si>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</si>
  <si>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</si>
  <si>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</si>
  <si>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</si>
  <si>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</si>
  <si>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</si>
  <si>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2101199</t>
  </si>
  <si>
    <t>其他行政事业单位医疗支出</t>
  </si>
  <si>
    <t>215</t>
  </si>
  <si>
    <t>资源勘探工业信息等支出</t>
  </si>
  <si>
    <t>21505</t>
  </si>
  <si>
    <t>工业和信息产业</t>
  </si>
  <si>
    <t>2150501</t>
  </si>
  <si>
    <t>行政运行</t>
  </si>
  <si>
    <t>2150550</t>
  </si>
  <si>
    <t>事业运行</t>
  </si>
  <si>
    <t>2150599</t>
  </si>
  <si>
    <t>其他工业和信息产业支出</t>
  </si>
  <si>
    <t>21508</t>
  </si>
  <si>
    <t>支持中小企业发展和管理支出</t>
  </si>
  <si>
    <t>2150805</t>
  </si>
  <si>
    <t>中小企业发展专项</t>
  </si>
  <si>
    <t>2150899</t>
  </si>
  <si>
    <t>其他支持中小企业发展和管理支出</t>
  </si>
  <si>
    <t>21599</t>
  </si>
  <si>
    <t>其他资源勘探工业信息等支出</t>
  </si>
  <si>
    <t>2159999</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</si>
  <si>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</si>
  <si>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</si>
  <si>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</si>
  <si>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</si>
  <si>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</si>
  <si>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</si>
  <si>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</si>
  <si>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</si>
  <si>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</si>
  <si>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</si>
  <si>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</si>
  <si>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</si>
  <si>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</si>
  <si>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</si>
  <si>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</si>
  <si>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</si>
  <si>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</si>
  <si>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</si>
  <si>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</si>
  <si>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</si>
  <si>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</si>
  <si>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</si>
  <si>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</si>
  <si>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</si>
  <si>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</si>
  <si>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</si>
  <si>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</si>
  <si>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</si>
  <si>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</si>
  <si>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</si>
  <si>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</si>
  <si>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</si>
  <si>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</si>
  <si>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</si>
  <si>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</si>
  <si>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</si>
  <si>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</si>
  <si>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</si>
  <si>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</si>
  <si>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</si>
  <si>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</si>
  <si>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</si>
  <si>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</si>
  <si>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</si>
  <si>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</si>
  <si>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</si>
  <si>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</si>
  <si>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</si>
  <si>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</si>
  <si>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</si>
  <si>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</si>
  <si>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</si>
  <si>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</si>
  <si>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</si>
  <si>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</si>
  <si>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</si>
  <si>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</si>
  <si>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</si>
  <si>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</si>
  <si>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</si>
  <si>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</si>
  <si>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</si>
  <si>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</si>
  <si>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</si>
  <si>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</si>
  <si>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</si>
  <si>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</si>
  <si>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</si>
  <si>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</si>
  <si>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</si>
  <si>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</si>
  <si>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</si>
  <si>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</si>
  <si>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</si>
  <si>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</si>
  <si>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</si>
  <si>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</si>
  <si>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</si>
  <si>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</si>
  <si>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</si>
  <si>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</si>
  <si>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</si>
  <si>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</si>
  <si>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</si>
  <si>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</si>
  <si>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530927210000000001135</t>
  </si>
  <si>
    <t>行政人员支出工资</t>
  </si>
  <si>
    <t>30101</t>
  </si>
  <si>
    <t>基本工资</t>
  </si>
  <si>
    <t>530927210000000001136</t>
  </si>
  <si>
    <t>事业人员支出工资</t>
  </si>
  <si>
    <t>30102</t>
  </si>
  <si>
    <t>津贴补贴</t>
  </si>
  <si>
    <t>30103</t>
  </si>
  <si>
    <t>奖金</t>
  </si>
  <si>
    <t>530927231100001436605</t>
  </si>
  <si>
    <t>绩效考核奖励（2017年提高标准部分）</t>
  </si>
  <si>
    <t>30107</t>
  </si>
  <si>
    <t>绩效工资</t>
  </si>
  <si>
    <t>530927231100001436618</t>
  </si>
  <si>
    <t>绩效工资（2017年提高标准部分）</t>
  </si>
  <si>
    <t>530927210000000001137</t>
  </si>
  <si>
    <t>社会保障缴费</t>
  </si>
  <si>
    <t>30108</t>
  </si>
  <si>
    <t>机关事业单位基本养老保险缴费</t>
  </si>
  <si>
    <t>30110</t>
  </si>
  <si>
    <t>职工基本医疗保险缴费</t>
  </si>
  <si>
    <t>30112</t>
  </si>
  <si>
    <t>其他社会保障缴费</t>
  </si>
  <si>
    <t>530927210000000001138</t>
  </si>
  <si>
    <t>30113</t>
  </si>
  <si>
    <t>530927251100003789000</t>
  </si>
  <si>
    <t>编外聘用制人员支出</t>
  </si>
  <si>
    <t>30199</t>
  </si>
  <si>
    <t>其他工资福利支出</t>
  </si>
  <si>
    <t>530927210000000001144</t>
  </si>
  <si>
    <t>一般公用经费</t>
  </si>
  <si>
    <t>30201</t>
  </si>
  <si>
    <t>办公费</t>
  </si>
  <si>
    <t>30206</t>
  </si>
  <si>
    <t>电费</t>
  </si>
  <si>
    <t>30205</t>
  </si>
  <si>
    <t>水费</t>
  </si>
  <si>
    <t>30207</t>
  </si>
  <si>
    <t>邮电费</t>
  </si>
  <si>
    <t>30211</t>
  </si>
  <si>
    <t>差旅费</t>
  </si>
  <si>
    <t>530927241100002332862</t>
  </si>
  <si>
    <t>公务接待费（公用经费）</t>
  </si>
  <si>
    <t>30217</t>
  </si>
  <si>
    <t>30202</t>
  </si>
  <si>
    <t>印刷费</t>
  </si>
  <si>
    <t>530927221100000249270</t>
  </si>
  <si>
    <t>工会经费</t>
  </si>
  <si>
    <t>30228</t>
  </si>
  <si>
    <t>530927210000000001141</t>
  </si>
  <si>
    <t>公务用车运行维护费</t>
  </si>
  <si>
    <t>30231</t>
  </si>
  <si>
    <t>530927210000000001143</t>
  </si>
  <si>
    <t>公务交通补贴</t>
  </si>
  <si>
    <t>30239</t>
  </si>
  <si>
    <t>其他交通费用</t>
  </si>
  <si>
    <t>530927210000000001139</t>
  </si>
  <si>
    <t>离退休费</t>
  </si>
  <si>
    <t>30302</t>
  </si>
  <si>
    <t>退休费</t>
  </si>
  <si>
    <t>530927241100002332849</t>
  </si>
  <si>
    <t>机关事业单位职工及军人抚恤补助</t>
  </si>
  <si>
    <t>30304</t>
  </si>
  <si>
    <t>抚恤金</t>
  </si>
  <si>
    <t>预算05-1表</t>
  </si>
  <si>
    <t>项目分类</t>
  </si>
  <si>
    <t>项目单位</t>
  </si>
  <si>
    <t>经济科目编码</t>
  </si>
  <si>
    <t>经济科目名称</t>
  </si>
  <si>
    <t>本年拨款</t>
  </si>
  <si>
    <t>其中：本次下达</t>
  </si>
  <si>
    <t>单位自有资金</t>
  </si>
  <si>
    <t>事业发展类</t>
  </si>
  <si>
    <t>530927231100001343443</t>
  </si>
  <si>
    <t>党总支部党建工作经费</t>
  </si>
  <si>
    <t>专项业务类</t>
  </si>
  <si>
    <t>530927241100002328652</t>
  </si>
  <si>
    <t>工业企业市场主体倍增培育工作经费</t>
  </si>
  <si>
    <t>530927231100001335843</t>
  </si>
  <si>
    <t>节能减排工作经费</t>
  </si>
  <si>
    <t>530927210000000001730</t>
  </si>
  <si>
    <t>科技推广经费及业务经费</t>
  </si>
  <si>
    <t>530927210000000001780</t>
  </si>
  <si>
    <t>30216</t>
  </si>
  <si>
    <t>培训费</t>
  </si>
  <si>
    <t>31204</t>
  </si>
  <si>
    <t>费用补贴</t>
  </si>
  <si>
    <t>煤炭行业维稳工作经费</t>
  </si>
  <si>
    <t>530927210000000001856</t>
  </si>
  <si>
    <t>民营经济发展专项资金</t>
  </si>
  <si>
    <t>530927210000000004925</t>
  </si>
  <si>
    <t>现代工业企业家能力提升培训工作经费</t>
  </si>
  <si>
    <t>530927231100001336055</t>
  </si>
  <si>
    <t>预算05-2表</t>
  </si>
  <si>
    <t>单位名称、项目名称</t>
  </si>
  <si>
    <t>项目年度绩效目标</t>
  </si>
  <si>
    <t>一级指标</t>
  </si>
  <si>
    <t>二级指标</t>
  </si>
  <si>
    <t>三级指标</t>
  </si>
  <si>
    <t>指标性质</t>
  </si>
  <si>
    <t>指标值</t>
  </si>
  <si>
    <t>度量单位</t>
  </si>
  <si>
    <t>指标属性</t>
  </si>
  <si>
    <t>指标内容</t>
  </si>
  <si>
    <t>以营商环境提升活动为契机，坚决贯彻落实中央、省、市、县关于支持民营经济发展相关政策措施，持续优化营商环境，以增加数量、扩大规模、提升质量为核心，以调整优化结构、加快转型升级为主线，充分激发民营经济的活力和创造力。通过对2户企业的补助，促进企业经济健康发展，推进全县民营经济高质量发展，民营经济增加值占GDP的比重达50%以上</t>
  </si>
  <si>
    <t>产出指标</t>
  </si>
  <si>
    <t>数量指标</t>
  </si>
  <si>
    <t>补助企业户数</t>
  </si>
  <si>
    <t>&gt;=</t>
  </si>
  <si>
    <t>户</t>
  </si>
  <si>
    <t>定量指标</t>
  </si>
  <si>
    <t>反映补助企业户数</t>
  </si>
  <si>
    <t>质量指标</t>
  </si>
  <si>
    <t>补助资金足额发放率</t>
  </si>
  <si>
    <t>=</t>
  </si>
  <si>
    <t>100</t>
  </si>
  <si>
    <t>%</t>
  </si>
  <si>
    <t>反映补助资金足额发放率</t>
  </si>
  <si>
    <t>时效指标</t>
  </si>
  <si>
    <t>补助发放及时性</t>
  </si>
  <si>
    <t>及时</t>
  </si>
  <si>
    <t>定性指标</t>
  </si>
  <si>
    <t>反映补助发放及时性</t>
  </si>
  <si>
    <t>经济成本指标</t>
  </si>
  <si>
    <t>&lt;=</t>
  </si>
  <si>
    <t>2000000</t>
  </si>
  <si>
    <t>元</t>
  </si>
  <si>
    <t>反映项目成本控制</t>
  </si>
  <si>
    <t>效益指标</t>
  </si>
  <si>
    <t>社会效益</t>
  </si>
  <si>
    <t>推动民营经济保存量，扩增量，提质量</t>
  </si>
  <si>
    <t>推动</t>
  </si>
  <si>
    <t>反映推动民营经济保存量，扩增量，提质量</t>
  </si>
  <si>
    <t>可持续影响</t>
  </si>
  <si>
    <t>促进企业持续健康发展</t>
  </si>
  <si>
    <t>促进</t>
  </si>
  <si>
    <t>反映促进企业持续健康发展</t>
  </si>
  <si>
    <t>满意度指标</t>
  </si>
  <si>
    <t>服务对象满意度</t>
  </si>
  <si>
    <t>受补助企业满意度</t>
  </si>
  <si>
    <t>积极配合云南博川律师事务所（管理人）依法依规推进沧源佤族自治县莲花塘煤炭有限责任公司破产清算工作，配合勐角民族乡人民政府、勐来乡人民政府加大对《破产法》等法律法规的宣传力度，做好涉及清偿群众的思想工作，密切关注群众思想动态，每年开展2次检查工作，适时开展分析研判，达到化解风险隐患，确保社会稳定的效果。</t>
  </si>
  <si>
    <t>出现重大群体性事件数</t>
  </si>
  <si>
    <t>0</t>
  </si>
  <si>
    <t>件</t>
  </si>
  <si>
    <t>反映出现重大群体性事件数量</t>
  </si>
  <si>
    <t>开展检查工作次数</t>
  </si>
  <si>
    <t>次</t>
  </si>
  <si>
    <t>反映开展检查工作次数</t>
  </si>
  <si>
    <t>开展检查工作及时性</t>
  </si>
  <si>
    <t>反映开展检查工作及时性</t>
  </si>
  <si>
    <t>成本指标</t>
  </si>
  <si>
    <t>50000</t>
  </si>
  <si>
    <t>化解风险隐患，确保社会稳定</t>
  </si>
  <si>
    <t>反映化解风险隐患，确保社会稳定</t>
  </si>
  <si>
    <t>问题整改落实率</t>
  </si>
  <si>
    <t>反映问题整改落实率</t>
  </si>
  <si>
    <t>被分流安置职工满意度</t>
  </si>
  <si>
    <t>反映被分流安置职工满意情况</t>
  </si>
  <si>
    <t>深入重点高耗能企业进行用能节能监察，组织开展年综合能耗5000吨以下标准煤固定资产节能评估项目，从源头上控制高耗能、高污染、低水平建设。通过强化节能执法行动，进一步强化落实节能目标责任制，加大节能执法检查力度，为确保实现节能年度考核打下基础，完成开展4次企业项目检查次数；完成2户重点高能耗企业监察</t>
  </si>
  <si>
    <t>开展企业项目检查次数</t>
  </si>
  <si>
    <t>4</t>
  </si>
  <si>
    <t>反映开展检查企业人次</t>
  </si>
  <si>
    <t>监察重点高能耗企业户数</t>
  </si>
  <si>
    <t>反映对重点高能耗企业监察户数</t>
  </si>
  <si>
    <t>节能耗能检查覆盖率</t>
  </si>
  <si>
    <t>反映节能耗能检查覆盖率</t>
  </si>
  <si>
    <t>开展企业项目检查及时性</t>
  </si>
  <si>
    <t>反映开展企业项目检查及时性</t>
  </si>
  <si>
    <t>反映项目成本</t>
  </si>
  <si>
    <t>从源头上控制高耗能、高污染</t>
  </si>
  <si>
    <t>有效保障</t>
  </si>
  <si>
    <t>达到节能减排效果</t>
  </si>
  <si>
    <t>显著减排</t>
  </si>
  <si>
    <t>反映达到节能减排效果评估</t>
  </si>
  <si>
    <t>社会公众满意度</t>
  </si>
  <si>
    <t>95</t>
  </si>
  <si>
    <t>反映社会公众满意度</t>
  </si>
  <si>
    <t>按照中共沧源佤族自治县委办公室印发《关于加强新时代离退休干部党的建设工作的措施》的通知（沧办发[2023]114号）文件精神，加强离退休干部党支部党的建设，健全离退休干部党建工作经费保障机制，提升离退休干部党建工作质量，扎实开展“示范党支部”创建工作，切实把全面从严治党要求落实到每个离退休干部党支部和每名离退休干部党员，引导广大离退休干部党员牢固树立“四个意识”、坚定“四个自信”、做到“四个服从”，努力把离退休干部党组织建设成为团结凝聚离退休干部党员的政治核心、组织引导离退休干部党员充分发挥作用的战斗堡垒，为开创我县跨越发展新局面，进一步推动全县离退休干部党建工作高质量发展。慰问退休部党支部人，机关党支部支部1人，为党总支党员征订党报、党刊10000元。开展“三会一课”活动经费7000元。看望慰问困难老党员3000元。</t>
  </si>
  <si>
    <t>开展“三会一课”活动次数</t>
  </si>
  <si>
    <t>反映开展“三会一课”活动次数</t>
  </si>
  <si>
    <t>慰问党员数</t>
  </si>
  <si>
    <t>人</t>
  </si>
  <si>
    <t>反映慰问党员数</t>
  </si>
  <si>
    <t>活动参会出席率</t>
  </si>
  <si>
    <t>反映活动参会出席率</t>
  </si>
  <si>
    <t>慰问党员及时性</t>
  </si>
  <si>
    <t>反映慰问党员及时性</t>
  </si>
  <si>
    <t>20000</t>
  </si>
  <si>
    <t>党建工作有效提升</t>
  </si>
  <si>
    <t>提升</t>
  </si>
  <si>
    <t>党员满意度</t>
  </si>
  <si>
    <t>反映党员满意度</t>
  </si>
  <si>
    <t>积极开展不同层次多种形式多项内容的教技术育人才传信息搞服务的技术培训，推广科技成果转化，提高科技精准扶贫，推进生态文明建设。开展科技活动周1次，开展科技培训500人次。</t>
  </si>
  <si>
    <t>培训科技人才</t>
  </si>
  <si>
    <t>600</t>
  </si>
  <si>
    <t>反映培训科技人才</t>
  </si>
  <si>
    <t>开展科普日活动次数</t>
  </si>
  <si>
    <t>反映开展科普日活动次数</t>
  </si>
  <si>
    <t>开展培训期数</t>
  </si>
  <si>
    <t>12</t>
  </si>
  <si>
    <t>期</t>
  </si>
  <si>
    <t>反映开展培训期数</t>
  </si>
  <si>
    <t>开展科技活动周次数</t>
  </si>
  <si>
    <t>反映开展科技活动周次数</t>
  </si>
  <si>
    <t>科技普及率</t>
  </si>
  <si>
    <t>反映科技普及率</t>
  </si>
  <si>
    <t>科技培训率</t>
  </si>
  <si>
    <t>科技培训参训率</t>
  </si>
  <si>
    <t>科技培训及时性</t>
  </si>
  <si>
    <t>反映科技培训及时性</t>
  </si>
  <si>
    <t>开展科技活动及时性</t>
  </si>
  <si>
    <t>反映开展科技活动及时性</t>
  </si>
  <si>
    <t>300000</t>
  </si>
  <si>
    <t>引导高质量发展，提升企业研发能力</t>
  </si>
  <si>
    <t>反映引导高质量发展，提升企业研发能力</t>
  </si>
  <si>
    <t>持续推广科技运用</t>
  </si>
  <si>
    <t>持续</t>
  </si>
  <si>
    <t>受益对象满意度</t>
  </si>
  <si>
    <t>反映项目推广总体满意度</t>
  </si>
  <si>
    <t>全面贯彻落实党中央、国务院和省委省政府关于支持实体经济发展、民营企业发展等一系列重要政策措施，以及应对疫情采取的特殊政策措施，进一步提振企业家发展信心，提升企业家战略意识、创新意识和应对新形势、新挑战的能力水平，着力培养造就一支专业齐全、有才有德、适应经济社会可持续发展的高素质企业家队伍，通过采取集中培训、以会代训和入企培训的方式，完成9次企业家培训；提升培训人数400人；从而提高全县工业企业家的自身素质和经营管理水平，努力打造一支素质高、会经营、善管理、熟统计、知政策、懂法律、讲诚信、感党恩的工业企业家队伍。</t>
  </si>
  <si>
    <t>开展企业家培训次数</t>
  </si>
  <si>
    <t>9</t>
  </si>
  <si>
    <t>反映开展企业家培训次数</t>
  </si>
  <si>
    <t>现代工业企业家提升培训人数</t>
  </si>
  <si>
    <t>400</t>
  </si>
  <si>
    <t>反映现代工业企业家提升培训人数</t>
  </si>
  <si>
    <t>打造“效率更高、服务更优”的营商环境</t>
  </si>
  <si>
    <t>反映打造“效率更高、服务更优”的营商环境</t>
  </si>
  <si>
    <t>100000</t>
  </si>
  <si>
    <t>提高全县工业企业家的自身素质和经营管理水平</t>
  </si>
  <si>
    <t>提高</t>
  </si>
  <si>
    <t>反映提高全县工业企业家的自身素质和经营管理水平</t>
  </si>
  <si>
    <t>培训对象满意度</t>
  </si>
  <si>
    <t>反映培训对象满意度</t>
  </si>
  <si>
    <t>一是发展和完善社会主义市场经济体制离不开市场主体，市场化改革成果很重要的是市场主体发展壮大。“十四五”时期，全县工业企业数量年均增长30%，每年分别新增 231 户、381 户、483 户、614户，2025年，全县工业企业达到780 户；二是全面贯彻落实党中央、国务院和省委省政府关于支持实体经济发展、民营企业发展等一系列重要政策措施，以及应对疫情采取的特殊政策措施，进一步提振企业家发展信心，提升企业家战略意识、创新意识和应对新形势、新挑战的能力水平，着力培养造就一支专业齐全、有才有德、适应经济社会可持续发展的高素质企业家队伍，到2025年末完成培训400人次。</t>
  </si>
  <si>
    <t>深入乡镇开展宣传工业企业市场主体培育户数</t>
  </si>
  <si>
    <t>120</t>
  </si>
  <si>
    <t>反映深入乡镇开展宣传工业企业市场主体培育户数</t>
  </si>
  <si>
    <t>培训人数</t>
  </si>
  <si>
    <t>人次</t>
  </si>
  <si>
    <t>反映培训人数</t>
  </si>
  <si>
    <t>培训参训率</t>
  </si>
  <si>
    <t>反映培训参训率</t>
  </si>
  <si>
    <t>开展培训及时性</t>
  </si>
  <si>
    <t>反映开展培训及时性</t>
  </si>
  <si>
    <t>促进经济循环畅通</t>
  </si>
  <si>
    <t>反映服务对象满意度</t>
  </si>
  <si>
    <t>根据《临沧市预算管理一体化改革实施方案》（临财发（2021）26号）文件要求，单位自有资金应纳入年初预算管理。我单位自有资金主要由：煤矿安全生产技术服务费、2021年科技入滇常态化机制试点补助、肉牛产业科技特派团差旅费、临沧科技兴边现代化边境小康村建设示范带项目资金和2021年“两优一先”工作等项目</t>
  </si>
  <si>
    <t>工作完成次数</t>
  </si>
  <si>
    <t>各项工作完成率</t>
  </si>
  <si>
    <t>反映高质量完成单位各项工作</t>
  </si>
  <si>
    <t>各项工作完成及时率</t>
  </si>
  <si>
    <t>年</t>
  </si>
  <si>
    <t>反映年内完成单位各项工作</t>
  </si>
  <si>
    <t>保障单位各项工作顺利开展</t>
  </si>
  <si>
    <t>反映保障单位各项工作顺利开展</t>
  </si>
  <si>
    <t>服务对象工作人员满意度</t>
  </si>
  <si>
    <t>预算06表</t>
  </si>
  <si>
    <t>政府性基金预算支出预算表</t>
  </si>
  <si>
    <t>单位名称：临沧市发展和改革委员会</t>
  </si>
  <si>
    <t>本年政府性基金预算支出</t>
  </si>
  <si>
    <t>2025年本单位无相关预算数据，故公开表格为空表</t>
  </si>
  <si>
    <t>预算07表</t>
  </si>
  <si>
    <t>预算项目</t>
  </si>
  <si>
    <t>采购项目</t>
  </si>
  <si>
    <t>采购目录</t>
  </si>
  <si>
    <t>计量
单位</t>
  </si>
  <si>
    <t>数量</t>
  </si>
  <si>
    <t>面向中小企业预留资金</t>
  </si>
  <si>
    <t>政府性
基金</t>
  </si>
  <si>
    <t>国有资本经营收益</t>
  </si>
  <si>
    <t>财政专户管理的收入</t>
  </si>
  <si>
    <t>采购单位复印纸</t>
  </si>
  <si>
    <t>复印纸</t>
  </si>
  <si>
    <t xml:space="preserve"> </t>
  </si>
  <si>
    <t>预算08表</t>
  </si>
  <si>
    <t>政府购买服务项目</t>
  </si>
  <si>
    <t>政府购买服务目录</t>
  </si>
  <si>
    <t>预算09-1表</t>
  </si>
  <si>
    <t>单位名称（项目）</t>
  </si>
  <si>
    <t>地区</t>
  </si>
  <si>
    <t>政府性基金</t>
  </si>
  <si>
    <t>-</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</si>
  <si>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</si>
  <si>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</si>
  <si>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</si>
  <si>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</si>
  <si>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</si>
  <si>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</si>
  <si>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</si>
  <si>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</si>
  <si>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</si>
  <si>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</si>
  <si>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</si>
  <si>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</si>
  <si>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</si>
  <si>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</si>
  <si>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</si>
  <si>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313 事业发展类</t>
  </si>
  <si>
    <t/>
  </si>
</sst>
</file>

<file path=xl/styles.xml><?xml version="1.0" encoding="utf-8"?>
<styleSheet xmlns="http://schemas.openxmlformats.org/spreadsheetml/2006/main" xmlns:xr9="http://schemas.microsoft.com/office/spreadsheetml/2016/revision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9">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7" fillId="0" borderId="0" applyNumberFormat="0" applyFill="0" applyBorder="0" applyAlignment="0" applyProtection="0">
      <alignment vertical="center"/>
    </xf>
    <xf numFmtId="0" fontId="38" fillId="4" borderId="17" applyNumberFormat="0" applyAlignment="0" applyProtection="0">
      <alignment vertical="center"/>
    </xf>
    <xf numFmtId="0" fontId="39" fillId="5" borderId="18" applyNumberFormat="0" applyAlignment="0" applyProtection="0">
      <alignment vertical="center"/>
    </xf>
    <xf numFmtId="0" fontId="40" fillId="5" borderId="17" applyNumberFormat="0" applyAlignment="0" applyProtection="0">
      <alignment vertical="center"/>
    </xf>
    <xf numFmtId="0" fontId="41" fillId="6" borderId="19" applyNumberFormat="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212">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0" fontId="5" fillId="0" borderId="7" xfId="0" applyFont="1" applyBorder="1" applyAlignment="1">
      <alignment horizontal="left" vertical="center" wrapText="1" indent="1"/>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lignment vertical="top"/>
      <protection locked="0"/>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5" fillId="0" borderId="6" xfId="0" applyFont="1" applyBorder="1" applyAlignment="1" applyProtection="1">
      <alignment horizontal="left" vertical="center" wrapText="1" indent="2"/>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0" fontId="5" fillId="0" borderId="7" xfId="0" applyFont="1" applyBorder="1" applyAlignment="1" applyProtection="1">
      <alignment horizontal="left" vertical="center" wrapText="1" indent="2"/>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7" xfId="0" applyFont="1" applyBorder="1" applyAlignment="1" applyProtection="1">
      <alignment horizontal="left" vertical="center" indent="1"/>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1" fillId="0" borderId="0" xfId="0" applyFont="1" applyAlignment="1" applyProtection="1">
      <alignment horizontal="center" wrapText="1"/>
    </xf>
    <xf numFmtId="0" fontId="2" fillId="0" borderId="0" xfId="0" applyFont="1" applyAlignment="1" applyProtection="1">
      <alignment horizontal="center" wrapText="1"/>
    </xf>
    <xf numFmtId="0" fontId="12" fillId="0" borderId="6" xfId="0" applyFont="1" applyBorder="1" applyAlignment="1">
      <alignment horizontal="center" vertical="center" wrapText="1"/>
      <protection locked="0"/>
    </xf>
    <xf numFmtId="0" fontId="13" fillId="0" borderId="7" xfId="0" applyFont="1" applyBorder="1" applyAlignment="1">
      <alignment horizontal="center" vertical="center"/>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xf>
    <xf numFmtId="176" fontId="16" fillId="0" borderId="7" xfId="0" applyNumberFormat="1" applyFont="1" applyBorder="1" applyAlignment="1" applyProtection="1">
      <alignment horizontal="right" vertical="center"/>
    </xf>
    <xf numFmtId="176" fontId="16" fillId="0" borderId="7" xfId="0" applyNumberFormat="1" applyFont="1" applyBorder="1" applyAlignment="1" applyProtection="1">
      <alignment horizontal="center" vertical="center"/>
    </xf>
    <xf numFmtId="0" fontId="2" fillId="0" borderId="0" xfId="0" applyFont="1" applyProtection="1">
      <alignment vertical="top"/>
    </xf>
    <xf numFmtId="0" fontId="17"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0" fillId="0" borderId="6" xfId="0" applyFont="1" applyBorder="1" applyAlignment="1">
      <alignment vertical="center"/>
      <protection locked="0"/>
    </xf>
    <xf numFmtId="0" fontId="21" fillId="0" borderId="6" xfId="0" applyFont="1" applyBorder="1" applyAlignment="1">
      <alignment horizontal="center" vertical="center"/>
      <protection locked="0"/>
    </xf>
    <xf numFmtId="176" fontId="21"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2" fillId="0" borderId="0" xfId="0" applyFont="1" applyAlignment="1" applyProtection="1">
      <alignment vertical="center"/>
    </xf>
    <xf numFmtId="0" fontId="23"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0" fillId="0" borderId="7" xfId="0" applyFont="1" applyBorder="1" applyAlignment="1">
      <alignment horizontal="left" vertical="center" wrapText="1" indent="1"/>
      <protection locked="0"/>
    </xf>
    <xf numFmtId="0" fontId="20"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4" fillId="0" borderId="0" xfId="0" applyFont="1" applyAlignment="1" applyProtection="1"/>
    <xf numFmtId="0" fontId="25"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11" xfId="0" applyFont="1" applyBorder="1" applyAlignment="1" applyProtection="1">
      <alignment horizontal="left" vertical="center" wrapText="1" inden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2" fillId="0" borderId="0" xfId="0" applyFont="1" applyProtection="1">
      <alignment vertical="top"/>
    </xf>
    <xf numFmtId="0" fontId="25"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6" fillId="0" borderId="0" xfId="0" applyFont="1" applyAlignment="1" applyProtection="1">
      <alignment horizontal="center" vertical="top"/>
    </xf>
    <xf numFmtId="0" fontId="27"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8" fillId="0" borderId="6" xfId="0" applyFont="1" applyBorder="1" applyAlignment="1">
      <alignment horizontal="center" vertical="center"/>
      <protection locked="0"/>
    </xf>
    <xf numFmtId="0" fontId="20"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2"/>
    </xf>
    <xf numFmtId="0" fontId="5" fillId="0" borderId="6" xfId="0" applyFont="1" applyBorder="1" applyAlignment="1" applyProtection="1" quotePrefix="1">
      <alignment horizontal="left" vertical="center" wrapText="1" indent="2"/>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abSelected="1" topLeftCell="A13" workbookViewId="0">
      <selection activeCell="D37" sqref="D37"/>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40" t="s">
        <v>0</v>
      </c>
    </row>
    <row r="2" ht="36" customHeight="1" spans="1:4">
      <c r="A2" s="5" t="str">
        <f>"2025"&amp;"年部门财务收支预算总表"</f>
        <v>2025年部门财务收支预算总表</v>
      </c>
      <c r="B2" s="205"/>
      <c r="C2" s="205"/>
      <c r="D2" s="205"/>
    </row>
    <row r="3" ht="18.75" customHeight="1" spans="1:4">
      <c r="A3" s="42" t="str">
        <f>"单位名称："&amp;"沧源佤族自治县工业和科技信息化局"</f>
        <v>单位名称：沧源佤族自治县工业和科技信息化局</v>
      </c>
      <c r="B3" s="206"/>
      <c r="C3" s="206"/>
      <c r="D3" s="40" t="s">
        <v>1</v>
      </c>
    </row>
    <row r="4" ht="18.75" customHeight="1" spans="1:4">
      <c r="A4" s="12" t="s">
        <v>2</v>
      </c>
      <c r="B4" s="14"/>
      <c r="C4" s="12" t="s">
        <v>3</v>
      </c>
      <c r="D4" s="14"/>
    </row>
    <row r="5" ht="18.75" customHeight="1" spans="1:4">
      <c r="A5" s="31" t="s">
        <v>4</v>
      </c>
      <c r="B5" s="31" t="str">
        <f>"2025"&amp;"年预算数"</f>
        <v>2025年预算数</v>
      </c>
      <c r="C5" s="31" t="s">
        <v>5</v>
      </c>
      <c r="D5" s="31" t="str">
        <f>"2025"&amp;"年预算数"</f>
        <v>2025年预算数</v>
      </c>
    </row>
    <row r="6" ht="18.75" customHeight="1" spans="1:4">
      <c r="A6" s="33"/>
      <c r="B6" s="33"/>
      <c r="C6" s="33"/>
      <c r="D6" s="33"/>
    </row>
    <row r="7" ht="18.75" customHeight="1" spans="1:4">
      <c r="A7" s="132" t="s">
        <v>6</v>
      </c>
      <c r="B7" s="23">
        <v>4845271.36</v>
      </c>
      <c r="C7" s="132" t="s">
        <v>7</v>
      </c>
      <c r="D7" s="23">
        <v>100000</v>
      </c>
    </row>
    <row r="8" ht="18.75" customHeight="1" spans="1:4">
      <c r="A8" s="132" t="s">
        <v>8</v>
      </c>
      <c r="B8" s="23"/>
      <c r="C8" s="132" t="s">
        <v>9</v>
      </c>
      <c r="D8" s="23"/>
    </row>
    <row r="9" ht="18.75" customHeight="1" spans="1:4">
      <c r="A9" s="132" t="s">
        <v>10</v>
      </c>
      <c r="B9" s="23"/>
      <c r="C9" s="132" t="s">
        <v>11</v>
      </c>
      <c r="D9" s="23"/>
    </row>
    <row r="10" ht="18.75" customHeight="1" spans="1:4">
      <c r="A10" s="132" t="s">
        <v>12</v>
      </c>
      <c r="B10" s="23"/>
      <c r="C10" s="132" t="s">
        <v>13</v>
      </c>
      <c r="D10" s="23"/>
    </row>
    <row r="11" ht="18.75" customHeight="1" spans="1:4">
      <c r="A11" s="207" t="s">
        <v>14</v>
      </c>
      <c r="B11" s="23">
        <v>160000</v>
      </c>
      <c r="C11" s="163" t="s">
        <v>15</v>
      </c>
      <c r="D11" s="23"/>
    </row>
    <row r="12" ht="18.75" customHeight="1" spans="1:4">
      <c r="A12" s="166" t="s">
        <v>16</v>
      </c>
      <c r="B12" s="23"/>
      <c r="C12" s="165" t="s">
        <v>17</v>
      </c>
      <c r="D12" s="23">
        <v>306065</v>
      </c>
    </row>
    <row r="13" ht="18.75" customHeight="1" spans="1:4">
      <c r="A13" s="166" t="s">
        <v>18</v>
      </c>
      <c r="B13" s="23"/>
      <c r="C13" s="165" t="s">
        <v>19</v>
      </c>
      <c r="D13" s="23"/>
    </row>
    <row r="14" ht="18.75" customHeight="1" spans="1:4">
      <c r="A14" s="166" t="s">
        <v>20</v>
      </c>
      <c r="B14" s="23"/>
      <c r="C14" s="165" t="s">
        <v>21</v>
      </c>
      <c r="D14" s="23">
        <v>683964.04</v>
      </c>
    </row>
    <row r="15" ht="18.75" customHeight="1" spans="1:4">
      <c r="A15" s="166" t="s">
        <v>22</v>
      </c>
      <c r="B15" s="23"/>
      <c r="C15" s="165" t="s">
        <v>23</v>
      </c>
      <c r="D15" s="23">
        <v>128343.35</v>
      </c>
    </row>
    <row r="16" ht="18.75" customHeight="1" spans="1:4">
      <c r="A16" s="166" t="s">
        <v>24</v>
      </c>
      <c r="B16" s="23">
        <v>160000</v>
      </c>
      <c r="C16" s="166" t="s">
        <v>25</v>
      </c>
      <c r="D16" s="23"/>
    </row>
    <row r="17" ht="18.75" customHeight="1" spans="1:4">
      <c r="A17" s="166" t="s">
        <v>26</v>
      </c>
      <c r="B17" s="23"/>
      <c r="C17" s="166" t="s">
        <v>27</v>
      </c>
      <c r="D17" s="23"/>
    </row>
    <row r="18" ht="18.75" customHeight="1" spans="1:4">
      <c r="A18" s="167" t="s">
        <v>26</v>
      </c>
      <c r="B18" s="23"/>
      <c r="C18" s="165" t="s">
        <v>28</v>
      </c>
      <c r="D18" s="23"/>
    </row>
    <row r="19" ht="18.75" customHeight="1" spans="1:4">
      <c r="A19" s="167" t="s">
        <v>26</v>
      </c>
      <c r="B19" s="23"/>
      <c r="C19" s="165" t="s">
        <v>29</v>
      </c>
      <c r="D19" s="23"/>
    </row>
    <row r="20" ht="18.75" customHeight="1" spans="1:4">
      <c r="A20" s="167" t="s">
        <v>26</v>
      </c>
      <c r="B20" s="23"/>
      <c r="C20" s="165" t="s">
        <v>30</v>
      </c>
      <c r="D20" s="23">
        <v>3465218.69</v>
      </c>
    </row>
    <row r="21" ht="18.75" customHeight="1" spans="1:4">
      <c r="A21" s="167" t="s">
        <v>26</v>
      </c>
      <c r="B21" s="23"/>
      <c r="C21" s="165" t="s">
        <v>31</v>
      </c>
      <c r="D21" s="23"/>
    </row>
    <row r="22" ht="18.75" customHeight="1" spans="1:4">
      <c r="A22" s="167" t="s">
        <v>26</v>
      </c>
      <c r="B22" s="23"/>
      <c r="C22" s="165" t="s">
        <v>32</v>
      </c>
      <c r="D22" s="23"/>
    </row>
    <row r="23" ht="18.75" customHeight="1" spans="1:4">
      <c r="A23" s="167" t="s">
        <v>26</v>
      </c>
      <c r="B23" s="23"/>
      <c r="C23" s="165" t="s">
        <v>33</v>
      </c>
      <c r="D23" s="23"/>
    </row>
    <row r="24" ht="18.75" customHeight="1" spans="1:4">
      <c r="A24" s="167" t="s">
        <v>26</v>
      </c>
      <c r="B24" s="23"/>
      <c r="C24" s="165" t="s">
        <v>34</v>
      </c>
      <c r="D24" s="23"/>
    </row>
    <row r="25" ht="18.75" customHeight="1" spans="1:4">
      <c r="A25" s="167" t="s">
        <v>26</v>
      </c>
      <c r="B25" s="23"/>
      <c r="C25" s="165" t="s">
        <v>35</v>
      </c>
      <c r="D25" s="23">
        <v>225245.28</v>
      </c>
    </row>
    <row r="26" ht="18.75" customHeight="1" spans="1:4">
      <c r="A26" s="167" t="s">
        <v>26</v>
      </c>
      <c r="B26" s="23"/>
      <c r="C26" s="165" t="s">
        <v>36</v>
      </c>
      <c r="D26" s="23"/>
    </row>
    <row r="27" ht="18.75" customHeight="1" spans="1:4">
      <c r="A27" s="167" t="s">
        <v>26</v>
      </c>
      <c r="B27" s="23"/>
      <c r="C27" s="165" t="s">
        <v>37</v>
      </c>
      <c r="D27" s="23"/>
    </row>
    <row r="28" ht="18.75" customHeight="1" spans="1:4">
      <c r="A28" s="167" t="s">
        <v>26</v>
      </c>
      <c r="B28" s="23"/>
      <c r="C28" s="165" t="s">
        <v>38</v>
      </c>
      <c r="D28" s="23"/>
    </row>
    <row r="29" ht="18.75" customHeight="1" spans="1:4">
      <c r="A29" s="167" t="s">
        <v>26</v>
      </c>
      <c r="B29" s="23"/>
      <c r="C29" s="165" t="s">
        <v>39</v>
      </c>
      <c r="D29" s="23"/>
    </row>
    <row r="30" ht="18.75" customHeight="1" spans="1:4">
      <c r="A30" s="168" t="s">
        <v>26</v>
      </c>
      <c r="B30" s="23"/>
      <c r="C30" s="166" t="s">
        <v>40</v>
      </c>
      <c r="D30" s="23"/>
    </row>
    <row r="31" ht="18.75" customHeight="1" spans="1:4">
      <c r="A31" s="168" t="s">
        <v>26</v>
      </c>
      <c r="B31" s="23"/>
      <c r="C31" s="166" t="s">
        <v>41</v>
      </c>
      <c r="D31" s="23"/>
    </row>
    <row r="32" ht="18.75" customHeight="1" spans="1:4">
      <c r="A32" s="168" t="s">
        <v>26</v>
      </c>
      <c r="B32" s="23"/>
      <c r="C32" s="166" t="s">
        <v>42</v>
      </c>
      <c r="D32" s="23"/>
    </row>
    <row r="33" ht="18.75" customHeight="1" spans="1:4">
      <c r="A33" s="208"/>
      <c r="B33" s="169"/>
      <c r="C33" s="166" t="s">
        <v>43</v>
      </c>
      <c r="D33" s="23"/>
    </row>
    <row r="34" ht="18.75" customHeight="1" spans="1:4">
      <c r="A34" s="208" t="s">
        <v>44</v>
      </c>
      <c r="B34" s="169">
        <f>SUM(B7:B11)</f>
        <v>5005271.36</v>
      </c>
      <c r="C34" s="209" t="s">
        <v>45</v>
      </c>
      <c r="D34" s="169">
        <v>4908836.36</v>
      </c>
    </row>
    <row r="35" ht="18.75" customHeight="1" spans="1:4">
      <c r="A35" s="210" t="s">
        <v>46</v>
      </c>
      <c r="B35" s="23"/>
      <c r="C35" s="132" t="s">
        <v>47</v>
      </c>
      <c r="D35" s="23">
        <v>96435</v>
      </c>
    </row>
    <row r="36" ht="18.75" customHeight="1" spans="1:4">
      <c r="A36" s="210" t="s">
        <v>48</v>
      </c>
      <c r="B36" s="23"/>
      <c r="C36" s="132" t="s">
        <v>48</v>
      </c>
      <c r="D36" s="23"/>
    </row>
    <row r="37" ht="18.75" customHeight="1" spans="1:4">
      <c r="A37" s="210" t="s">
        <v>49</v>
      </c>
      <c r="B37" s="23">
        <f>B35-B36</f>
        <v>0</v>
      </c>
      <c r="C37" s="132" t="s">
        <v>50</v>
      </c>
      <c r="D37" s="23">
        <v>96435</v>
      </c>
    </row>
    <row r="38" ht="18.75" customHeight="1" spans="1:4">
      <c r="A38" s="211" t="s">
        <v>51</v>
      </c>
      <c r="B38" s="169">
        <f t="shared" ref="B38:D38" si="0">B34+B35</f>
        <v>5005271.36</v>
      </c>
      <c r="C38" s="209" t="s">
        <v>52</v>
      </c>
      <c r="D38" s="169">
        <f t="shared" si="0"/>
        <v>5005271.36</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10" sqref="A10"/>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100">
        <v>1</v>
      </c>
      <c r="B1" s="101">
        <v>0</v>
      </c>
      <c r="C1" s="100">
        <v>1</v>
      </c>
      <c r="D1" s="102"/>
      <c r="E1" s="102"/>
      <c r="F1" s="40" t="s">
        <v>481</v>
      </c>
    </row>
    <row r="2" ht="32.25" customHeight="1" spans="1:6">
      <c r="A2" s="103" t="str">
        <f>"2025"&amp;"年部门政府性基金预算支出预算表"</f>
        <v>2025年部门政府性基金预算支出预算表</v>
      </c>
      <c r="B2" s="104" t="s">
        <v>482</v>
      </c>
      <c r="C2" s="105"/>
      <c r="D2" s="106"/>
      <c r="E2" s="106"/>
      <c r="F2" s="106"/>
    </row>
    <row r="3" ht="18.75" customHeight="1" spans="1:6">
      <c r="A3" s="7" t="str">
        <f>"单位名称："&amp;"沧源佤族自治县工业和科技信息化局"</f>
        <v>单位名称：沧源佤族自治县工业和科技信息化局</v>
      </c>
      <c r="B3" s="7" t="s">
        <v>483</v>
      </c>
      <c r="C3" s="100"/>
      <c r="D3" s="102"/>
      <c r="E3" s="102"/>
      <c r="F3" s="40" t="s">
        <v>1</v>
      </c>
    </row>
    <row r="4" ht="18.75" customHeight="1" spans="1:6">
      <c r="A4" s="107" t="s">
        <v>206</v>
      </c>
      <c r="B4" s="108" t="s">
        <v>74</v>
      </c>
      <c r="C4" s="109" t="s">
        <v>75</v>
      </c>
      <c r="D4" s="13" t="s">
        <v>484</v>
      </c>
      <c r="E4" s="13"/>
      <c r="F4" s="14"/>
    </row>
    <row r="5" ht="18.75" customHeight="1" spans="1:6">
      <c r="A5" s="110"/>
      <c r="B5" s="111"/>
      <c r="C5" s="95"/>
      <c r="D5" s="94" t="s">
        <v>56</v>
      </c>
      <c r="E5" s="94" t="s">
        <v>76</v>
      </c>
      <c r="F5" s="94" t="s">
        <v>77</v>
      </c>
    </row>
    <row r="6" ht="18.75" customHeight="1" spans="1:6">
      <c r="A6" s="110">
        <v>1</v>
      </c>
      <c r="B6" s="112" t="s">
        <v>187</v>
      </c>
      <c r="C6" s="95">
        <v>3</v>
      </c>
      <c r="D6" s="94">
        <v>4</v>
      </c>
      <c r="E6" s="94">
        <v>5</v>
      </c>
      <c r="F6" s="94">
        <v>6</v>
      </c>
    </row>
    <row r="7" ht="18.75" customHeight="1" spans="1:6">
      <c r="A7" s="113"/>
      <c r="B7" s="82"/>
      <c r="C7" s="82"/>
      <c r="D7" s="23"/>
      <c r="E7" s="23"/>
      <c r="F7" s="23"/>
    </row>
    <row r="8" ht="18.75" customHeight="1" spans="1:6">
      <c r="A8" s="113"/>
      <c r="B8" s="82"/>
      <c r="C8" s="82"/>
      <c r="D8" s="23"/>
      <c r="E8" s="23"/>
      <c r="F8" s="23"/>
    </row>
    <row r="9" ht="18.75" customHeight="1" spans="1:6">
      <c r="A9" s="114" t="s">
        <v>144</v>
      </c>
      <c r="B9" s="115" t="s">
        <v>144</v>
      </c>
      <c r="C9" s="116" t="s">
        <v>144</v>
      </c>
      <c r="D9" s="23"/>
      <c r="E9" s="23"/>
      <c r="F9" s="23"/>
    </row>
    <row r="10" customHeight="1" spans="1:1">
      <c r="A10" s="38" t="s">
        <v>485</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2"/>
  <sheetViews>
    <sheetView showZeros="0" workbookViewId="0">
      <selection activeCell="A19" sqref="A19"/>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30"/>
      <c r="B1" s="30"/>
      <c r="C1" s="30"/>
      <c r="D1" s="30"/>
      <c r="E1" s="30"/>
      <c r="F1" s="30"/>
      <c r="G1" s="30"/>
      <c r="H1" s="30"/>
      <c r="I1" s="30"/>
      <c r="J1" s="30"/>
      <c r="O1" s="39"/>
      <c r="P1" s="39"/>
      <c r="Q1" s="40" t="s">
        <v>486</v>
      </c>
    </row>
    <row r="2" ht="35.25" customHeight="1" spans="1:17">
      <c r="A2" s="58" t="str">
        <f>"2025"&amp;"年部门政府采购预算表"</f>
        <v>2025年部门政府采购预算表</v>
      </c>
      <c r="B2" s="6"/>
      <c r="C2" s="6"/>
      <c r="D2" s="6"/>
      <c r="E2" s="6"/>
      <c r="F2" s="6"/>
      <c r="G2" s="6"/>
      <c r="H2" s="6"/>
      <c r="I2" s="6"/>
      <c r="J2" s="6"/>
      <c r="K2" s="52"/>
      <c r="L2" s="6"/>
      <c r="M2" s="6"/>
      <c r="N2" s="6"/>
      <c r="O2" s="52"/>
      <c r="P2" s="52"/>
      <c r="Q2" s="6"/>
    </row>
    <row r="3" ht="18.75" customHeight="1" spans="1:17">
      <c r="A3" s="42" t="str">
        <f>"单位名称："&amp;"沧源佤族自治县工业和科技信息化局"</f>
        <v>单位名称：沧源佤族自治县工业和科技信息化局</v>
      </c>
      <c r="B3" s="93"/>
      <c r="C3" s="93"/>
      <c r="D3" s="93"/>
      <c r="E3" s="93"/>
      <c r="F3" s="93"/>
      <c r="G3" s="93"/>
      <c r="H3" s="93"/>
      <c r="I3" s="93"/>
      <c r="J3" s="93"/>
      <c r="O3" s="63"/>
      <c r="P3" s="63"/>
      <c r="Q3" s="40" t="s">
        <v>193</v>
      </c>
    </row>
    <row r="4" ht="18.75" customHeight="1" spans="1:17">
      <c r="A4" s="11" t="s">
        <v>487</v>
      </c>
      <c r="B4" s="72" t="s">
        <v>488</v>
      </c>
      <c r="C4" s="72" t="s">
        <v>489</v>
      </c>
      <c r="D4" s="72" t="s">
        <v>490</v>
      </c>
      <c r="E4" s="72" t="s">
        <v>491</v>
      </c>
      <c r="F4" s="72" t="s">
        <v>492</v>
      </c>
      <c r="G4" s="45" t="s">
        <v>213</v>
      </c>
      <c r="H4" s="45"/>
      <c r="I4" s="45"/>
      <c r="J4" s="45"/>
      <c r="K4" s="74"/>
      <c r="L4" s="45"/>
      <c r="M4" s="45"/>
      <c r="N4" s="45"/>
      <c r="O4" s="64"/>
      <c r="P4" s="74"/>
      <c r="Q4" s="46"/>
    </row>
    <row r="5" ht="18.75" customHeight="1" spans="1:17">
      <c r="A5" s="16"/>
      <c r="B5" s="75"/>
      <c r="C5" s="75"/>
      <c r="D5" s="75"/>
      <c r="E5" s="75"/>
      <c r="F5" s="75"/>
      <c r="G5" s="75" t="s">
        <v>56</v>
      </c>
      <c r="H5" s="75" t="s">
        <v>59</v>
      </c>
      <c r="I5" s="75" t="s">
        <v>493</v>
      </c>
      <c r="J5" s="75" t="s">
        <v>494</v>
      </c>
      <c r="K5" s="76" t="s">
        <v>495</v>
      </c>
      <c r="L5" s="89" t="s">
        <v>79</v>
      </c>
      <c r="M5" s="89"/>
      <c r="N5" s="89"/>
      <c r="O5" s="90"/>
      <c r="P5" s="91"/>
      <c r="Q5" s="77"/>
    </row>
    <row r="6" ht="30" customHeight="1" spans="1:17">
      <c r="A6" s="18"/>
      <c r="B6" s="77"/>
      <c r="C6" s="77"/>
      <c r="D6" s="77"/>
      <c r="E6" s="77"/>
      <c r="F6" s="77"/>
      <c r="G6" s="77"/>
      <c r="H6" s="77" t="s">
        <v>58</v>
      </c>
      <c r="I6" s="77"/>
      <c r="J6" s="77"/>
      <c r="K6" s="78"/>
      <c r="L6" s="77" t="s">
        <v>58</v>
      </c>
      <c r="M6" s="77" t="s">
        <v>65</v>
      </c>
      <c r="N6" s="77" t="s">
        <v>221</v>
      </c>
      <c r="O6" s="92" t="s">
        <v>67</v>
      </c>
      <c r="P6" s="78" t="s">
        <v>68</v>
      </c>
      <c r="Q6" s="77" t="s">
        <v>69</v>
      </c>
    </row>
    <row r="7" ht="18.75" customHeight="1" spans="1:17">
      <c r="A7" s="33">
        <v>1</v>
      </c>
      <c r="B7" s="94">
        <v>2</v>
      </c>
      <c r="C7" s="94">
        <v>3</v>
      </c>
      <c r="D7" s="94">
        <v>4</v>
      </c>
      <c r="E7" s="94">
        <v>5</v>
      </c>
      <c r="F7" s="94">
        <v>6</v>
      </c>
      <c r="G7" s="95">
        <v>7</v>
      </c>
      <c r="H7" s="95">
        <v>8</v>
      </c>
      <c r="I7" s="95">
        <v>9</v>
      </c>
      <c r="J7" s="95">
        <v>10</v>
      </c>
      <c r="K7" s="95">
        <v>11</v>
      </c>
      <c r="L7" s="95">
        <v>12</v>
      </c>
      <c r="M7" s="95">
        <v>13</v>
      </c>
      <c r="N7" s="95">
        <v>14</v>
      </c>
      <c r="O7" s="95">
        <v>15</v>
      </c>
      <c r="P7" s="95">
        <v>16</v>
      </c>
      <c r="Q7" s="95">
        <v>17</v>
      </c>
    </row>
    <row r="8" ht="18.75" customHeight="1" spans="1:17">
      <c r="A8" s="80" t="s">
        <v>71</v>
      </c>
      <c r="B8" s="81"/>
      <c r="C8" s="81"/>
      <c r="D8" s="81"/>
      <c r="E8" s="96"/>
      <c r="F8" s="23"/>
      <c r="G8" s="23">
        <v>3800</v>
      </c>
      <c r="H8" s="23">
        <v>3800</v>
      </c>
      <c r="I8" s="23"/>
      <c r="J8" s="23"/>
      <c r="K8" s="23"/>
      <c r="L8" s="23"/>
      <c r="M8" s="23"/>
      <c r="N8" s="23"/>
      <c r="O8" s="23"/>
      <c r="P8" s="23"/>
      <c r="Q8" s="23"/>
    </row>
    <row r="9" ht="18.75" customHeight="1" spans="1:17">
      <c r="A9" s="97" t="s">
        <v>71</v>
      </c>
      <c r="B9" s="81"/>
      <c r="C9" s="81"/>
      <c r="D9" s="81"/>
      <c r="E9" s="98"/>
      <c r="F9" s="23"/>
      <c r="G9" s="23">
        <v>3800</v>
      </c>
      <c r="H9" s="23">
        <v>3800</v>
      </c>
      <c r="I9" s="23"/>
      <c r="J9" s="23"/>
      <c r="K9" s="23"/>
      <c r="L9" s="23"/>
      <c r="M9" s="23"/>
      <c r="N9" s="23"/>
      <c r="O9" s="23"/>
      <c r="P9" s="23"/>
      <c r="Q9" s="23"/>
    </row>
    <row r="10" ht="18.75" customHeight="1" spans="1:17">
      <c r="A10" s="215" t="s">
        <v>254</v>
      </c>
      <c r="B10" s="81" t="s">
        <v>496</v>
      </c>
      <c r="C10" s="81" t="s">
        <v>497</v>
      </c>
      <c r="D10" s="81" t="s">
        <v>350</v>
      </c>
      <c r="E10" s="98">
        <v>1</v>
      </c>
      <c r="F10" s="23"/>
      <c r="G10" s="23">
        <v>3800</v>
      </c>
      <c r="H10" s="23">
        <v>3800</v>
      </c>
      <c r="I10" s="23"/>
      <c r="J10" s="23"/>
      <c r="K10" s="23"/>
      <c r="L10" s="23"/>
      <c r="M10" s="23"/>
      <c r="N10" s="23"/>
      <c r="O10" s="23"/>
      <c r="P10" s="23"/>
      <c r="Q10" s="23"/>
    </row>
    <row r="11" ht="18.75" customHeight="1" spans="1:17">
      <c r="A11" s="83" t="s">
        <v>144</v>
      </c>
      <c r="B11" s="84"/>
      <c r="C11" s="84"/>
      <c r="D11" s="84"/>
      <c r="E11" s="96"/>
      <c r="F11" s="23"/>
      <c r="G11" s="23">
        <v>3800</v>
      </c>
      <c r="H11" s="23">
        <v>3800</v>
      </c>
      <c r="I11" s="23"/>
      <c r="J11" s="23"/>
      <c r="K11" s="23"/>
      <c r="L11" s="23"/>
      <c r="M11" s="23"/>
      <c r="N11" s="23"/>
      <c r="O11" s="23"/>
      <c r="P11" s="23"/>
      <c r="Q11" s="23"/>
    </row>
    <row r="12" customHeight="1" spans="1:1">
      <c r="A12" t="s">
        <v>498</v>
      </c>
    </row>
  </sheetData>
  <mergeCells count="16">
    <mergeCell ref="A2:Q2"/>
    <mergeCell ref="A3:F3"/>
    <mergeCell ref="G4:Q4"/>
    <mergeCell ref="L5:Q5"/>
    <mergeCell ref="A11:E11"/>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A11" sqref="A11"/>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2"/>
      <c r="B1" s="62"/>
      <c r="C1" s="67"/>
      <c r="D1" s="62"/>
      <c r="E1" s="62"/>
      <c r="F1" s="62"/>
      <c r="G1" s="62"/>
      <c r="H1" s="68"/>
      <c r="I1" s="62"/>
      <c r="J1" s="62"/>
      <c r="K1" s="62"/>
      <c r="L1" s="39"/>
      <c r="M1" s="86"/>
      <c r="N1" s="87" t="s">
        <v>499</v>
      </c>
    </row>
    <row r="2" ht="34.5" customHeight="1" spans="1:14">
      <c r="A2" s="41" t="str">
        <f>"2025"&amp;"年部门政府购买服务预算表"</f>
        <v>2025年部门政府购买服务预算表</v>
      </c>
      <c r="B2" s="69"/>
      <c r="C2" s="52"/>
      <c r="D2" s="69"/>
      <c r="E2" s="69"/>
      <c r="F2" s="69"/>
      <c r="G2" s="69"/>
      <c r="H2" s="70"/>
      <c r="I2" s="69"/>
      <c r="J2" s="69"/>
      <c r="K2" s="69"/>
      <c r="L2" s="52"/>
      <c r="M2" s="70"/>
      <c r="N2" s="69"/>
    </row>
    <row r="3" ht="18.75" customHeight="1" spans="1:14">
      <c r="A3" s="59" t="str">
        <f>"单位名称："&amp;"沧源佤族自治县工业和科技信息化局"</f>
        <v>单位名称：沧源佤族自治县工业和科技信息化局</v>
      </c>
      <c r="B3" s="60"/>
      <c r="C3" s="71"/>
      <c r="D3" s="60"/>
      <c r="E3" s="60"/>
      <c r="F3" s="60"/>
      <c r="G3" s="60"/>
      <c r="H3" s="68"/>
      <c r="I3" s="62"/>
      <c r="J3" s="62"/>
      <c r="K3" s="62"/>
      <c r="L3" s="63"/>
      <c r="M3" s="88"/>
      <c r="N3" s="87" t="s">
        <v>193</v>
      </c>
    </row>
    <row r="4" ht="18.75" customHeight="1" spans="1:14">
      <c r="A4" s="11" t="s">
        <v>487</v>
      </c>
      <c r="B4" s="72" t="s">
        <v>500</v>
      </c>
      <c r="C4" s="73" t="s">
        <v>501</v>
      </c>
      <c r="D4" s="45" t="s">
        <v>213</v>
      </c>
      <c r="E4" s="45"/>
      <c r="F4" s="45"/>
      <c r="G4" s="45"/>
      <c r="H4" s="74"/>
      <c r="I4" s="45"/>
      <c r="J4" s="45"/>
      <c r="K4" s="45"/>
      <c r="L4" s="64"/>
      <c r="M4" s="74"/>
      <c r="N4" s="46"/>
    </row>
    <row r="5" ht="18.75" customHeight="1" spans="1:14">
      <c r="A5" s="16"/>
      <c r="B5" s="75"/>
      <c r="C5" s="76"/>
      <c r="D5" s="75" t="s">
        <v>56</v>
      </c>
      <c r="E5" s="75" t="s">
        <v>59</v>
      </c>
      <c r="F5" s="75" t="s">
        <v>493</v>
      </c>
      <c r="G5" s="75" t="s">
        <v>494</v>
      </c>
      <c r="H5" s="76" t="s">
        <v>495</v>
      </c>
      <c r="I5" s="89" t="s">
        <v>79</v>
      </c>
      <c r="J5" s="89"/>
      <c r="K5" s="89"/>
      <c r="L5" s="90"/>
      <c r="M5" s="91"/>
      <c r="N5" s="77"/>
    </row>
    <row r="6" ht="26.25" customHeight="1" spans="1:14">
      <c r="A6" s="18"/>
      <c r="B6" s="77"/>
      <c r="C6" s="78"/>
      <c r="D6" s="77"/>
      <c r="E6" s="77"/>
      <c r="F6" s="77"/>
      <c r="G6" s="77"/>
      <c r="H6" s="78"/>
      <c r="I6" s="77" t="s">
        <v>58</v>
      </c>
      <c r="J6" s="77" t="s">
        <v>65</v>
      </c>
      <c r="K6" s="77" t="s">
        <v>221</v>
      </c>
      <c r="L6" s="92" t="s">
        <v>67</v>
      </c>
      <c r="M6" s="78" t="s">
        <v>68</v>
      </c>
      <c r="N6" s="77" t="s">
        <v>69</v>
      </c>
    </row>
    <row r="7" ht="18.75" customHeight="1" spans="1:14">
      <c r="A7" s="79">
        <v>1</v>
      </c>
      <c r="B7" s="79">
        <v>2</v>
      </c>
      <c r="C7" s="79">
        <v>3</v>
      </c>
      <c r="D7" s="79">
        <v>4</v>
      </c>
      <c r="E7" s="79">
        <v>5</v>
      </c>
      <c r="F7" s="79">
        <v>6</v>
      </c>
      <c r="G7" s="79">
        <v>7</v>
      </c>
      <c r="H7" s="79">
        <v>8</v>
      </c>
      <c r="I7" s="79">
        <v>9</v>
      </c>
      <c r="J7" s="79">
        <v>10</v>
      </c>
      <c r="K7" s="79">
        <v>11</v>
      </c>
      <c r="L7" s="79">
        <v>12</v>
      </c>
      <c r="M7" s="79">
        <v>13</v>
      </c>
      <c r="N7" s="79">
        <v>14</v>
      </c>
    </row>
    <row r="8" ht="18.75" customHeight="1" spans="1:14">
      <c r="A8" s="80"/>
      <c r="B8" s="81"/>
      <c r="C8" s="82"/>
      <c r="D8" s="23"/>
      <c r="E8" s="23"/>
      <c r="F8" s="23"/>
      <c r="G8" s="23"/>
      <c r="H8" s="23"/>
      <c r="I8" s="23"/>
      <c r="J8" s="23"/>
      <c r="K8" s="23"/>
      <c r="L8" s="23"/>
      <c r="M8" s="23"/>
      <c r="N8" s="23"/>
    </row>
    <row r="9" ht="18.75" customHeight="1" spans="1:14">
      <c r="A9" s="80"/>
      <c r="B9" s="81"/>
      <c r="C9" s="82"/>
      <c r="D9" s="23"/>
      <c r="E9" s="23"/>
      <c r="F9" s="23"/>
      <c r="G9" s="23"/>
      <c r="H9" s="23"/>
      <c r="I9" s="23"/>
      <c r="J9" s="23"/>
      <c r="K9" s="23"/>
      <c r="L9" s="23"/>
      <c r="M9" s="23"/>
      <c r="N9" s="23"/>
    </row>
    <row r="10" ht="18.75" customHeight="1" spans="1:14">
      <c r="A10" s="83" t="s">
        <v>144</v>
      </c>
      <c r="B10" s="84"/>
      <c r="C10" s="85"/>
      <c r="D10" s="23"/>
      <c r="E10" s="23"/>
      <c r="F10" s="23"/>
      <c r="G10" s="23"/>
      <c r="H10" s="23"/>
      <c r="I10" s="23"/>
      <c r="J10" s="23"/>
      <c r="K10" s="23"/>
      <c r="L10" s="23"/>
      <c r="M10" s="23"/>
      <c r="N10" s="23"/>
    </row>
    <row r="11" customHeight="1" spans="1:1">
      <c r="A11" s="38" t="s">
        <v>485</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A9" sqref="A9"/>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30"/>
      <c r="B1" s="30"/>
      <c r="C1" s="30"/>
      <c r="D1" s="57"/>
      <c r="G1" s="39"/>
      <c r="H1" s="39"/>
      <c r="I1" s="39" t="s">
        <v>502</v>
      </c>
    </row>
    <row r="2" ht="27.75" customHeight="1" spans="1:9">
      <c r="A2" s="58" t="str">
        <f>"2025"&amp;"年县对下转移支付预算表"</f>
        <v>2025年县对下转移支付预算表</v>
      </c>
      <c r="B2" s="6"/>
      <c r="C2" s="6"/>
      <c r="D2" s="6"/>
      <c r="E2" s="6"/>
      <c r="F2" s="6"/>
      <c r="G2" s="52"/>
      <c r="H2" s="52"/>
      <c r="I2" s="6"/>
    </row>
    <row r="3" ht="18.75" customHeight="1" spans="1:9">
      <c r="A3" s="59" t="str">
        <f>"单位名称："&amp;"沧源佤族自治县工业和科技信息化局"</f>
        <v>单位名称：沧源佤族自治县工业和科技信息化局</v>
      </c>
      <c r="B3" s="60"/>
      <c r="C3" s="60"/>
      <c r="D3" s="61"/>
      <c r="E3" s="62"/>
      <c r="G3" s="63"/>
      <c r="H3" s="63"/>
      <c r="I3" s="39" t="s">
        <v>193</v>
      </c>
    </row>
    <row r="4" ht="18.75" customHeight="1" spans="1:9">
      <c r="A4" s="31" t="s">
        <v>503</v>
      </c>
      <c r="B4" s="12" t="s">
        <v>213</v>
      </c>
      <c r="C4" s="13"/>
      <c r="D4" s="13"/>
      <c r="E4" s="12" t="s">
        <v>504</v>
      </c>
      <c r="F4" s="13"/>
      <c r="G4" s="64"/>
      <c r="H4" s="64"/>
      <c r="I4" s="14"/>
    </row>
    <row r="5" ht="18.75" customHeight="1" spans="1:9">
      <c r="A5" s="33"/>
      <c r="B5" s="32" t="s">
        <v>56</v>
      </c>
      <c r="C5" s="11" t="s">
        <v>59</v>
      </c>
      <c r="D5" s="65" t="s">
        <v>505</v>
      </c>
      <c r="E5" s="66" t="s">
        <v>506</v>
      </c>
      <c r="F5" s="66" t="s">
        <v>506</v>
      </c>
      <c r="G5" s="66" t="s">
        <v>506</v>
      </c>
      <c r="H5" s="66" t="s">
        <v>506</v>
      </c>
      <c r="I5" s="66" t="s">
        <v>506</v>
      </c>
    </row>
    <row r="6" ht="18.75" customHeight="1" spans="1:9">
      <c r="A6" s="66">
        <v>1</v>
      </c>
      <c r="B6" s="66">
        <v>2</v>
      </c>
      <c r="C6" s="66">
        <v>3</v>
      </c>
      <c r="D6" s="66">
        <v>4</v>
      </c>
      <c r="E6" s="66">
        <v>5</v>
      </c>
      <c r="F6" s="66">
        <v>6</v>
      </c>
      <c r="G6" s="66">
        <v>7</v>
      </c>
      <c r="H6" s="66">
        <v>8</v>
      </c>
      <c r="I6" s="66">
        <v>9</v>
      </c>
    </row>
    <row r="7" ht="18.75" customHeight="1" spans="1:9">
      <c r="A7" s="34"/>
      <c r="B7" s="23"/>
      <c r="C7" s="23"/>
      <c r="D7" s="23"/>
      <c r="E7" s="23"/>
      <c r="F7" s="23"/>
      <c r="G7" s="23"/>
      <c r="H7" s="23"/>
      <c r="I7" s="23"/>
    </row>
    <row r="8" ht="18.75" customHeight="1" spans="1:9">
      <c r="A8" s="34"/>
      <c r="B8" s="23"/>
      <c r="C8" s="23"/>
      <c r="D8" s="23"/>
      <c r="E8" s="23"/>
      <c r="F8" s="23"/>
      <c r="G8" s="23"/>
      <c r="H8" s="23"/>
      <c r="I8" s="23"/>
    </row>
    <row r="9" customHeight="1" spans="1:1">
      <c r="A9" s="38" t="s">
        <v>485</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8" sqref="A8"/>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9" t="s">
        <v>507</v>
      </c>
    </row>
    <row r="2" ht="36" customHeight="1" spans="1:10">
      <c r="A2" s="5" t="str">
        <f>"2025"&amp;"年县对下转移支付绩效目标表"</f>
        <v>2025年县对下转移支付绩效目标表</v>
      </c>
      <c r="B2" s="6"/>
      <c r="C2" s="6"/>
      <c r="D2" s="6"/>
      <c r="E2" s="6"/>
      <c r="F2" s="52"/>
      <c r="G2" s="6"/>
      <c r="H2" s="52"/>
      <c r="I2" s="52"/>
      <c r="J2" s="6"/>
    </row>
    <row r="3" ht="18.75" customHeight="1" spans="1:8">
      <c r="A3" s="7" t="str">
        <f>"单位名称："&amp;"沧源佤族自治县工业和科技信息化局"</f>
        <v>单位名称：沧源佤族自治县工业和科技信息化局</v>
      </c>
      <c r="B3" s="3"/>
      <c r="C3" s="3"/>
      <c r="D3" s="3"/>
      <c r="E3" s="3"/>
      <c r="F3" s="38"/>
      <c r="G3" s="3"/>
      <c r="H3" s="38"/>
    </row>
    <row r="4" ht="18.75" customHeight="1" spans="1:10">
      <c r="A4" s="47" t="s">
        <v>318</v>
      </c>
      <c r="B4" s="47" t="s">
        <v>319</v>
      </c>
      <c r="C4" s="47" t="s">
        <v>320</v>
      </c>
      <c r="D4" s="47" t="s">
        <v>321</v>
      </c>
      <c r="E4" s="47" t="s">
        <v>322</v>
      </c>
      <c r="F4" s="53" t="s">
        <v>323</v>
      </c>
      <c r="G4" s="47" t="s">
        <v>324</v>
      </c>
      <c r="H4" s="53" t="s">
        <v>325</v>
      </c>
      <c r="I4" s="53" t="s">
        <v>326</v>
      </c>
      <c r="J4" s="47" t="s">
        <v>327</v>
      </c>
    </row>
    <row r="5" ht="18.75" customHeight="1" spans="1:10">
      <c r="A5" s="47">
        <v>1</v>
      </c>
      <c r="B5" s="47">
        <v>2</v>
      </c>
      <c r="C5" s="47">
        <v>3</v>
      </c>
      <c r="D5" s="47">
        <v>4</v>
      </c>
      <c r="E5" s="47">
        <v>5</v>
      </c>
      <c r="F5" s="53">
        <v>6</v>
      </c>
      <c r="G5" s="47">
        <v>7</v>
      </c>
      <c r="H5" s="53">
        <v>8</v>
      </c>
      <c r="I5" s="53">
        <v>9</v>
      </c>
      <c r="J5" s="47">
        <v>10</v>
      </c>
    </row>
    <row r="6" ht="18.75" customHeight="1" spans="1:10">
      <c r="A6" s="21"/>
      <c r="B6" s="48"/>
      <c r="C6" s="48"/>
      <c r="D6" s="48"/>
      <c r="E6" s="54"/>
      <c r="F6" s="55"/>
      <c r="G6" s="54"/>
      <c r="H6" s="55"/>
      <c r="I6" s="55"/>
      <c r="J6" s="54"/>
    </row>
    <row r="7" ht="18.75" customHeight="1" spans="1:10">
      <c r="A7" s="21"/>
      <c r="B7" s="21"/>
      <c r="C7" s="21"/>
      <c r="D7" s="21"/>
      <c r="E7" s="21"/>
      <c r="F7" s="56"/>
      <c r="G7" s="21"/>
      <c r="H7" s="21"/>
      <c r="I7" s="21"/>
      <c r="J7" s="21"/>
    </row>
    <row r="8" customHeight="1" spans="1:1">
      <c r="A8" s="38" t="s">
        <v>485</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A9" sqref="A9"/>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40" t="s">
        <v>508</v>
      </c>
    </row>
    <row r="2" ht="34.5" customHeight="1" spans="1:8">
      <c r="A2" s="41" t="str">
        <f>"2025"&amp;"年新增资产配置表"</f>
        <v>2025年新增资产配置表</v>
      </c>
      <c r="B2" s="6"/>
      <c r="C2" s="6"/>
      <c r="D2" s="6"/>
      <c r="E2" s="6"/>
      <c r="F2" s="6"/>
      <c r="G2" s="6"/>
      <c r="H2" s="6"/>
    </row>
    <row r="3" ht="18.75" customHeight="1" spans="1:8">
      <c r="A3" s="42" t="str">
        <f>"单位名称："&amp;"沧源佤族自治县工业和科技信息化局"</f>
        <v>单位名称：沧源佤族自治县工业和科技信息化局</v>
      </c>
      <c r="B3" s="8"/>
      <c r="C3" s="3"/>
      <c r="H3" s="43" t="s">
        <v>193</v>
      </c>
    </row>
    <row r="4" ht="18.75" customHeight="1" spans="1:8">
      <c r="A4" s="11" t="s">
        <v>206</v>
      </c>
      <c r="B4" s="11" t="s">
        <v>509</v>
      </c>
      <c r="C4" s="11" t="s">
        <v>510</v>
      </c>
      <c r="D4" s="11" t="s">
        <v>511</v>
      </c>
      <c r="E4" s="11" t="s">
        <v>512</v>
      </c>
      <c r="F4" s="44" t="s">
        <v>513</v>
      </c>
      <c r="G4" s="45"/>
      <c r="H4" s="46"/>
    </row>
    <row r="5" ht="18.75" customHeight="1" spans="1:8">
      <c r="A5" s="18"/>
      <c r="B5" s="18"/>
      <c r="C5" s="18"/>
      <c r="D5" s="18"/>
      <c r="E5" s="18"/>
      <c r="F5" s="47" t="s">
        <v>491</v>
      </c>
      <c r="G5" s="47" t="s">
        <v>514</v>
      </c>
      <c r="H5" s="47" t="s">
        <v>515</v>
      </c>
    </row>
    <row r="6" ht="18.75" customHeight="1" spans="1:8">
      <c r="A6" s="47">
        <v>1</v>
      </c>
      <c r="B6" s="47">
        <v>2</v>
      </c>
      <c r="C6" s="47">
        <v>3</v>
      </c>
      <c r="D6" s="47">
        <v>4</v>
      </c>
      <c r="E6" s="47">
        <v>5</v>
      </c>
      <c r="F6" s="47">
        <v>6</v>
      </c>
      <c r="G6" s="47">
        <v>7</v>
      </c>
      <c r="H6" s="47">
        <v>8</v>
      </c>
    </row>
    <row r="7" ht="18.75" customHeight="1" spans="1:8">
      <c r="A7" s="48"/>
      <c r="B7" s="48"/>
      <c r="C7" s="34"/>
      <c r="D7" s="34"/>
      <c r="E7" s="34"/>
      <c r="F7" s="49"/>
      <c r="G7" s="23"/>
      <c r="H7" s="23"/>
    </row>
    <row r="8" ht="18.75" customHeight="1" spans="1:8">
      <c r="A8" s="26" t="s">
        <v>56</v>
      </c>
      <c r="B8" s="50"/>
      <c r="C8" s="50"/>
      <c r="D8" s="50"/>
      <c r="E8" s="51"/>
      <c r="F8" s="49"/>
      <c r="G8" s="23"/>
      <c r="H8" s="23"/>
    </row>
    <row r="9" customHeight="1" spans="1:1">
      <c r="A9" s="38" t="s">
        <v>485</v>
      </c>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A11" sqref="A11"/>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9"/>
      <c r="E1" s="29"/>
      <c r="F1" s="29"/>
      <c r="G1" s="29"/>
      <c r="H1" s="30"/>
      <c r="I1" s="30"/>
      <c r="J1" s="30"/>
      <c r="K1" s="39" t="s">
        <v>516</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"单位名称："&amp;"沧源佤族自治县工业和科技信息化局"</f>
        <v>单位名称：沧源佤族自治县工业和科技信息化局</v>
      </c>
      <c r="B3" s="8"/>
      <c r="C3" s="8"/>
      <c r="D3" s="8"/>
      <c r="E3" s="8"/>
      <c r="F3" s="8"/>
      <c r="G3" s="8"/>
      <c r="H3" s="9"/>
      <c r="I3" s="9"/>
      <c r="J3" s="9"/>
      <c r="K3" s="4" t="s">
        <v>193</v>
      </c>
    </row>
    <row r="4" ht="18.75" customHeight="1" spans="1:11">
      <c r="A4" s="10" t="s">
        <v>289</v>
      </c>
      <c r="B4" s="10" t="s">
        <v>208</v>
      </c>
      <c r="C4" s="10" t="s">
        <v>290</v>
      </c>
      <c r="D4" s="11" t="s">
        <v>209</v>
      </c>
      <c r="E4" s="11" t="s">
        <v>210</v>
      </c>
      <c r="F4" s="11" t="s">
        <v>291</v>
      </c>
      <c r="G4" s="11" t="s">
        <v>292</v>
      </c>
      <c r="H4" s="31" t="s">
        <v>56</v>
      </c>
      <c r="I4" s="12" t="s">
        <v>517</v>
      </c>
      <c r="J4" s="13"/>
      <c r="K4" s="14"/>
    </row>
    <row r="5" ht="18.75" customHeight="1" spans="1:11">
      <c r="A5" s="15"/>
      <c r="B5" s="15"/>
      <c r="C5" s="15"/>
      <c r="D5" s="16"/>
      <c r="E5" s="16"/>
      <c r="F5" s="16"/>
      <c r="G5" s="16"/>
      <c r="H5" s="32"/>
      <c r="I5" s="11" t="s">
        <v>59</v>
      </c>
      <c r="J5" s="11" t="s">
        <v>60</v>
      </c>
      <c r="K5" s="11" t="s">
        <v>61</v>
      </c>
    </row>
    <row r="6" ht="18.75" customHeight="1" spans="1:11">
      <c r="A6" s="17"/>
      <c r="B6" s="17"/>
      <c r="C6" s="17"/>
      <c r="D6" s="18"/>
      <c r="E6" s="18"/>
      <c r="F6" s="18"/>
      <c r="G6" s="18"/>
      <c r="H6" s="33"/>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4"/>
      <c r="B8" s="21"/>
      <c r="C8" s="34"/>
      <c r="D8" s="34"/>
      <c r="E8" s="34"/>
      <c r="F8" s="34"/>
      <c r="G8" s="34"/>
      <c r="H8" s="23"/>
      <c r="I8" s="23"/>
      <c r="J8" s="23"/>
      <c r="K8" s="23"/>
    </row>
    <row r="9" ht="18.75" customHeight="1" spans="1:11">
      <c r="A9" s="21"/>
      <c r="B9" s="21"/>
      <c r="C9" s="21"/>
      <c r="D9" s="21"/>
      <c r="E9" s="21"/>
      <c r="F9" s="21"/>
      <c r="G9" s="21"/>
      <c r="H9" s="23"/>
      <c r="I9" s="23"/>
      <c r="J9" s="23"/>
      <c r="K9" s="23"/>
    </row>
    <row r="10" ht="18.75" customHeight="1" spans="1:11">
      <c r="A10" s="35" t="s">
        <v>144</v>
      </c>
      <c r="B10" s="36"/>
      <c r="C10" s="36"/>
      <c r="D10" s="36"/>
      <c r="E10" s="36"/>
      <c r="F10" s="36"/>
      <c r="G10" s="37"/>
      <c r="H10" s="23"/>
      <c r="I10" s="23"/>
      <c r="J10" s="23"/>
      <c r="K10" s="23"/>
    </row>
    <row r="11" customHeight="1" spans="1:1">
      <c r="A11" s="38" t="s">
        <v>485</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7"/>
  <sheetViews>
    <sheetView showZeros="0" topLeftCell="C1" workbookViewId="0">
      <selection activeCell="A1" sqref="A1"/>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518</v>
      </c>
    </row>
    <row r="2" ht="36.75" customHeight="1" spans="1:7">
      <c r="A2" s="5" t="str">
        <f>"2025"&amp;"年部门项目中期规划预算表"</f>
        <v>2025年部门项目中期规划预算表</v>
      </c>
      <c r="B2" s="6"/>
      <c r="C2" s="6"/>
      <c r="D2" s="6"/>
      <c r="E2" s="6"/>
      <c r="F2" s="6"/>
      <c r="G2" s="6"/>
    </row>
    <row r="3" ht="18.75" customHeight="1" spans="1:7">
      <c r="A3" s="7" t="str">
        <f>"单位名称："&amp;"沧源佤族自治县工业和科技信息化局"</f>
        <v>单位名称：沧源佤族自治县工业和科技信息化局</v>
      </c>
      <c r="B3" s="8"/>
      <c r="C3" s="8"/>
      <c r="D3" s="8"/>
      <c r="E3" s="9"/>
      <c r="F3" s="9"/>
      <c r="G3" s="4" t="s">
        <v>193</v>
      </c>
    </row>
    <row r="4" ht="18.75" customHeight="1" spans="1:7">
      <c r="A4" s="10" t="s">
        <v>290</v>
      </c>
      <c r="B4" s="10" t="s">
        <v>289</v>
      </c>
      <c r="C4" s="10" t="s">
        <v>208</v>
      </c>
      <c r="D4" s="11" t="s">
        <v>519</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1411000</v>
      </c>
      <c r="F8" s="23"/>
      <c r="G8" s="23"/>
    </row>
    <row r="9" ht="18.75" customHeight="1" spans="1:7">
      <c r="A9" s="24" t="s">
        <v>71</v>
      </c>
      <c r="B9" s="21"/>
      <c r="C9" s="21"/>
      <c r="D9" s="21"/>
      <c r="E9" s="23">
        <v>1411000</v>
      </c>
      <c r="F9" s="23"/>
      <c r="G9" s="23"/>
    </row>
    <row r="10" ht="18.75" customHeight="1" spans="1:7">
      <c r="A10" s="25"/>
      <c r="B10" s="21" t="s">
        <v>520</v>
      </c>
      <c r="C10" s="21" t="s">
        <v>303</v>
      </c>
      <c r="D10" s="21" t="s">
        <v>521</v>
      </c>
      <c r="E10" s="23">
        <v>10000</v>
      </c>
      <c r="F10" s="23"/>
      <c r="G10" s="23"/>
    </row>
    <row r="11" ht="18.75" customHeight="1" spans="1:7">
      <c r="A11" s="25"/>
      <c r="B11" s="21" t="s">
        <v>520</v>
      </c>
      <c r="C11" s="21" t="s">
        <v>311</v>
      </c>
      <c r="D11" s="21" t="s">
        <v>521</v>
      </c>
      <c r="E11" s="23">
        <v>50000</v>
      </c>
      <c r="F11" s="23"/>
      <c r="G11" s="23"/>
    </row>
    <row r="12" ht="18.75" customHeight="1" spans="1:7">
      <c r="A12" s="25"/>
      <c r="B12" s="21" t="s">
        <v>520</v>
      </c>
      <c r="C12" s="21" t="s">
        <v>313</v>
      </c>
      <c r="D12" s="21" t="s">
        <v>521</v>
      </c>
      <c r="E12" s="23">
        <v>850000</v>
      </c>
      <c r="F12" s="23"/>
      <c r="G12" s="23"/>
    </row>
    <row r="13" ht="18.75" customHeight="1" spans="1:7">
      <c r="A13" s="25"/>
      <c r="B13" s="21" t="s">
        <v>520</v>
      </c>
      <c r="C13" s="21" t="s">
        <v>298</v>
      </c>
      <c r="D13" s="21" t="s">
        <v>521</v>
      </c>
      <c r="E13" s="23">
        <v>1000</v>
      </c>
      <c r="F13" s="23"/>
      <c r="G13" s="23"/>
    </row>
    <row r="14" ht="18.75" customHeight="1" spans="1:7">
      <c r="A14" s="25"/>
      <c r="B14" s="21" t="s">
        <v>522</v>
      </c>
      <c r="C14" s="21" t="s">
        <v>305</v>
      </c>
      <c r="D14" s="21" t="s">
        <v>521</v>
      </c>
      <c r="E14" s="23">
        <v>300000</v>
      </c>
      <c r="F14" s="23"/>
      <c r="G14" s="23"/>
    </row>
    <row r="15" ht="18.75" customHeight="1" spans="1:7">
      <c r="A15" s="25"/>
      <c r="B15" s="21" t="s">
        <v>522</v>
      </c>
      <c r="C15" s="21" t="s">
        <v>301</v>
      </c>
      <c r="D15" s="21" t="s">
        <v>521</v>
      </c>
      <c r="E15" s="23">
        <v>100000</v>
      </c>
      <c r="F15" s="23"/>
      <c r="G15" s="23"/>
    </row>
    <row r="16" ht="18.75" customHeight="1" spans="1:7">
      <c r="A16" s="25"/>
      <c r="B16" s="21" t="s">
        <v>522</v>
      </c>
      <c r="C16" s="21" t="s">
        <v>315</v>
      </c>
      <c r="D16" s="21" t="s">
        <v>521</v>
      </c>
      <c r="E16" s="23">
        <v>100000</v>
      </c>
      <c r="F16" s="23"/>
      <c r="G16" s="23"/>
    </row>
    <row r="17" ht="18.75" customHeight="1" spans="1:7">
      <c r="A17" s="26" t="s">
        <v>56</v>
      </c>
      <c r="B17" s="27" t="s">
        <v>523</v>
      </c>
      <c r="C17" s="27"/>
      <c r="D17" s="28"/>
      <c r="E17" s="23">
        <v>1411000</v>
      </c>
      <c r="F17" s="23"/>
      <c r="G17" s="23"/>
    </row>
  </sheetData>
  <mergeCells count="11">
    <mergeCell ref="A2:G2"/>
    <mergeCell ref="A3:D3"/>
    <mergeCell ref="E4:G4"/>
    <mergeCell ref="A17:D17"/>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Zeros="0" topLeftCell="P1" workbookViewId="0">
      <selection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198"/>
      <c r="O1" s="67"/>
      <c r="P1" s="67"/>
      <c r="Q1" s="67"/>
      <c r="R1" s="67"/>
      <c r="S1" s="39" t="s">
        <v>53</v>
      </c>
    </row>
    <row r="2" ht="57.75" customHeight="1" spans="1:19">
      <c r="A2" s="128" t="str">
        <f>"2025"&amp;"年部门收入预算表"</f>
        <v>2025年部门收入预算表</v>
      </c>
      <c r="B2" s="182"/>
      <c r="C2" s="182"/>
      <c r="D2" s="182"/>
      <c r="E2" s="182"/>
      <c r="F2" s="182"/>
      <c r="G2" s="182"/>
      <c r="H2" s="182"/>
      <c r="I2" s="182"/>
      <c r="J2" s="182"/>
      <c r="K2" s="182"/>
      <c r="L2" s="182"/>
      <c r="M2" s="182"/>
      <c r="N2" s="182"/>
      <c r="O2" s="199"/>
      <c r="P2" s="199"/>
      <c r="Q2" s="199"/>
      <c r="R2" s="199"/>
      <c r="S2" s="199"/>
    </row>
    <row r="3" ht="18.75" customHeight="1" spans="1:19">
      <c r="A3" s="42" t="str">
        <f>"单位名称："&amp;"沧源佤族自治县工业和科技信息化局"</f>
        <v>单位名称：沧源佤族自治县工业和科技信息化局</v>
      </c>
      <c r="B3" s="93"/>
      <c r="C3" s="93"/>
      <c r="D3" s="93"/>
      <c r="E3" s="93"/>
      <c r="F3" s="93"/>
      <c r="G3" s="93"/>
      <c r="H3" s="93"/>
      <c r="I3" s="93"/>
      <c r="J3" s="71"/>
      <c r="K3" s="93"/>
      <c r="L3" s="93"/>
      <c r="M3" s="93"/>
      <c r="N3" s="93"/>
      <c r="O3" s="71"/>
      <c r="P3" s="71"/>
      <c r="Q3" s="71"/>
      <c r="R3" s="71"/>
      <c r="S3" s="39" t="s">
        <v>1</v>
      </c>
    </row>
    <row r="4" ht="18.75" customHeight="1" spans="1:19">
      <c r="A4" s="183" t="s">
        <v>54</v>
      </c>
      <c r="B4" s="184" t="s">
        <v>55</v>
      </c>
      <c r="C4" s="184" t="s">
        <v>56</v>
      </c>
      <c r="D4" s="185" t="s">
        <v>57</v>
      </c>
      <c r="E4" s="186"/>
      <c r="F4" s="186"/>
      <c r="G4" s="186"/>
      <c r="H4" s="186"/>
      <c r="I4" s="186"/>
      <c r="J4" s="200"/>
      <c r="K4" s="186"/>
      <c r="L4" s="186"/>
      <c r="M4" s="186"/>
      <c r="N4" s="201"/>
      <c r="O4" s="185" t="s">
        <v>46</v>
      </c>
      <c r="P4" s="185"/>
      <c r="Q4" s="185"/>
      <c r="R4" s="185"/>
      <c r="S4" s="204"/>
    </row>
    <row r="5" ht="18.75" customHeight="1" spans="1:19">
      <c r="A5" s="187"/>
      <c r="B5" s="188"/>
      <c r="C5" s="188"/>
      <c r="D5" s="189" t="s">
        <v>58</v>
      </c>
      <c r="E5" s="189" t="s">
        <v>59</v>
      </c>
      <c r="F5" s="189" t="s">
        <v>60</v>
      </c>
      <c r="G5" s="189" t="s">
        <v>61</v>
      </c>
      <c r="H5" s="189" t="s">
        <v>62</v>
      </c>
      <c r="I5" s="202" t="s">
        <v>63</v>
      </c>
      <c r="J5" s="202"/>
      <c r="K5" s="202"/>
      <c r="L5" s="202"/>
      <c r="M5" s="202"/>
      <c r="N5" s="192"/>
      <c r="O5" s="189" t="s">
        <v>58</v>
      </c>
      <c r="P5" s="189" t="s">
        <v>59</v>
      </c>
      <c r="Q5" s="189" t="s">
        <v>60</v>
      </c>
      <c r="R5" s="189" t="s">
        <v>61</v>
      </c>
      <c r="S5" s="189" t="s">
        <v>64</v>
      </c>
    </row>
    <row r="6" ht="18.75" customHeight="1" spans="1:19">
      <c r="A6" s="190"/>
      <c r="B6" s="191"/>
      <c r="C6" s="191"/>
      <c r="D6" s="192"/>
      <c r="E6" s="192"/>
      <c r="F6" s="192"/>
      <c r="G6" s="192"/>
      <c r="H6" s="192"/>
      <c r="I6" s="191" t="s">
        <v>58</v>
      </c>
      <c r="J6" s="191" t="s">
        <v>65</v>
      </c>
      <c r="K6" s="191" t="s">
        <v>66</v>
      </c>
      <c r="L6" s="191" t="s">
        <v>67</v>
      </c>
      <c r="M6" s="191" t="s">
        <v>68</v>
      </c>
      <c r="N6" s="191" t="s">
        <v>69</v>
      </c>
      <c r="O6" s="203"/>
      <c r="P6" s="203"/>
      <c r="Q6" s="203"/>
      <c r="R6" s="203"/>
      <c r="S6" s="192"/>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3" t="s">
        <v>70</v>
      </c>
      <c r="B8" s="194" t="s">
        <v>71</v>
      </c>
      <c r="C8" s="23">
        <v>5005271.36</v>
      </c>
      <c r="D8" s="23">
        <v>5005271.36</v>
      </c>
      <c r="E8" s="23">
        <v>4845271.36</v>
      </c>
      <c r="F8" s="23"/>
      <c r="G8" s="23"/>
      <c r="H8" s="23"/>
      <c r="I8" s="23">
        <v>160000</v>
      </c>
      <c r="J8" s="23"/>
      <c r="K8" s="23"/>
      <c r="L8" s="23"/>
      <c r="M8" s="23"/>
      <c r="N8" s="23">
        <v>160000</v>
      </c>
      <c r="O8" s="23"/>
      <c r="P8" s="23"/>
      <c r="Q8" s="23"/>
      <c r="R8" s="23"/>
      <c r="S8" s="23"/>
    </row>
    <row r="9" ht="18.75" customHeight="1" spans="1:19">
      <c r="A9" s="97" t="s">
        <v>72</v>
      </c>
      <c r="B9" s="195" t="s">
        <v>71</v>
      </c>
      <c r="C9" s="23">
        <v>5005271.36</v>
      </c>
      <c r="D9" s="23">
        <v>5005271.36</v>
      </c>
      <c r="E9" s="23">
        <v>4845271.36</v>
      </c>
      <c r="F9" s="23"/>
      <c r="G9" s="23"/>
      <c r="H9" s="23"/>
      <c r="I9" s="23">
        <v>160000</v>
      </c>
      <c r="J9" s="23"/>
      <c r="K9" s="23"/>
      <c r="L9" s="23"/>
      <c r="M9" s="23"/>
      <c r="N9" s="23">
        <v>160000</v>
      </c>
      <c r="O9" s="23"/>
      <c r="P9" s="23"/>
      <c r="Q9" s="23"/>
      <c r="R9" s="23"/>
      <c r="S9" s="23"/>
    </row>
    <row r="10" ht="18.75" customHeight="1" spans="1:19">
      <c r="A10" s="196" t="s">
        <v>56</v>
      </c>
      <c r="B10" s="197"/>
      <c r="C10" s="23">
        <v>5005271.36</v>
      </c>
      <c r="D10" s="23">
        <v>5005271.36</v>
      </c>
      <c r="E10" s="23">
        <v>4845271.36</v>
      </c>
      <c r="F10" s="23"/>
      <c r="G10" s="23"/>
      <c r="H10" s="23"/>
      <c r="I10" s="23">
        <v>160000</v>
      </c>
      <c r="J10" s="23"/>
      <c r="K10" s="23"/>
      <c r="L10" s="23"/>
      <c r="M10" s="23"/>
      <c r="N10" s="23">
        <v>160000</v>
      </c>
      <c r="O10" s="23"/>
      <c r="P10" s="23"/>
      <c r="Q10" s="23"/>
      <c r="R10" s="23"/>
      <c r="S10" s="23"/>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7"/>
  <sheetViews>
    <sheetView showZeros="0" workbookViewId="0">
      <selection activeCell="E16" sqref="E16"/>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71"/>
      <c r="E1" s="1"/>
      <c r="F1" s="1"/>
      <c r="G1" s="1"/>
      <c r="H1" s="171"/>
      <c r="I1" s="1"/>
      <c r="J1" s="171"/>
      <c r="K1" s="1"/>
      <c r="L1" s="1"/>
      <c r="M1" s="1"/>
      <c r="N1" s="1"/>
      <c r="O1" s="40" t="s">
        <v>73</v>
      </c>
    </row>
    <row r="2" ht="42" customHeight="1" spans="1:15">
      <c r="A2" s="5" t="str">
        <f>"2025"&amp;"年部门支出预算表"</f>
        <v>2025年部门支出预算表</v>
      </c>
      <c r="B2" s="172"/>
      <c r="C2" s="172"/>
      <c r="D2" s="172"/>
      <c r="E2" s="172"/>
      <c r="F2" s="172"/>
      <c r="G2" s="172"/>
      <c r="H2" s="172"/>
      <c r="I2" s="172"/>
      <c r="J2" s="172"/>
      <c r="K2" s="172"/>
      <c r="L2" s="172"/>
      <c r="M2" s="172"/>
      <c r="N2" s="172"/>
      <c r="O2" s="172"/>
    </row>
    <row r="3" ht="18.75" customHeight="1" spans="1:15">
      <c r="A3" s="173" t="str">
        <f>"单位名称："&amp;"沧源佤族自治县工业和科技信息化局"</f>
        <v>单位名称：沧源佤族自治县工业和科技信息化局</v>
      </c>
      <c r="B3" s="174"/>
      <c r="C3" s="62"/>
      <c r="D3" s="30"/>
      <c r="E3" s="62"/>
      <c r="F3" s="62"/>
      <c r="G3" s="62"/>
      <c r="H3" s="30"/>
      <c r="I3" s="62"/>
      <c r="J3" s="30"/>
      <c r="K3" s="62"/>
      <c r="L3" s="62"/>
      <c r="M3" s="181"/>
      <c r="N3" s="181"/>
      <c r="O3" s="40" t="s">
        <v>1</v>
      </c>
    </row>
    <row r="4" ht="18.75" customHeight="1" spans="1:15">
      <c r="A4" s="10" t="s">
        <v>74</v>
      </c>
      <c r="B4" s="10" t="s">
        <v>75</v>
      </c>
      <c r="C4" s="10" t="s">
        <v>56</v>
      </c>
      <c r="D4" s="12" t="s">
        <v>59</v>
      </c>
      <c r="E4" s="74" t="s">
        <v>76</v>
      </c>
      <c r="F4" s="138" t="s">
        <v>77</v>
      </c>
      <c r="G4" s="10" t="s">
        <v>60</v>
      </c>
      <c r="H4" s="10" t="s">
        <v>61</v>
      </c>
      <c r="I4" s="10" t="s">
        <v>78</v>
      </c>
      <c r="J4" s="12" t="s">
        <v>79</v>
      </c>
      <c r="K4" s="13"/>
      <c r="L4" s="13"/>
      <c r="M4" s="13"/>
      <c r="N4" s="13"/>
      <c r="O4" s="14"/>
    </row>
    <row r="5" ht="30" customHeight="1" spans="1:15">
      <c r="A5" s="18"/>
      <c r="B5" s="18"/>
      <c r="C5" s="18"/>
      <c r="D5" s="66" t="s">
        <v>58</v>
      </c>
      <c r="E5" s="92" t="s">
        <v>76</v>
      </c>
      <c r="F5" s="92" t="s">
        <v>77</v>
      </c>
      <c r="G5" s="18"/>
      <c r="H5" s="18"/>
      <c r="I5" s="18"/>
      <c r="J5" s="66" t="s">
        <v>58</v>
      </c>
      <c r="K5" s="47" t="s">
        <v>80</v>
      </c>
      <c r="L5" s="47" t="s">
        <v>81</v>
      </c>
      <c r="M5" s="47" t="s">
        <v>82</v>
      </c>
      <c r="N5" s="47" t="s">
        <v>83</v>
      </c>
      <c r="O5" s="47" t="s">
        <v>84</v>
      </c>
    </row>
    <row r="6" ht="18.75" customHeight="1" spans="1:15">
      <c r="A6" s="117">
        <v>1</v>
      </c>
      <c r="B6" s="117">
        <v>2</v>
      </c>
      <c r="C6" s="66">
        <v>3</v>
      </c>
      <c r="D6" s="66">
        <v>4</v>
      </c>
      <c r="E6" s="66">
        <v>5</v>
      </c>
      <c r="F6" s="66">
        <v>6</v>
      </c>
      <c r="G6" s="66">
        <v>7</v>
      </c>
      <c r="H6" s="66">
        <v>8</v>
      </c>
      <c r="I6" s="66">
        <v>9</v>
      </c>
      <c r="J6" s="66">
        <v>10</v>
      </c>
      <c r="K6" s="66">
        <v>11</v>
      </c>
      <c r="L6" s="66">
        <v>12</v>
      </c>
      <c r="M6" s="66">
        <v>13</v>
      </c>
      <c r="N6" s="66">
        <v>14</v>
      </c>
      <c r="O6" s="66">
        <v>15</v>
      </c>
    </row>
    <row r="7" ht="18.75" customHeight="1" spans="1:15">
      <c r="A7" s="132" t="s">
        <v>85</v>
      </c>
      <c r="B7" s="160" t="s">
        <v>86</v>
      </c>
      <c r="C7" s="23">
        <v>100000</v>
      </c>
      <c r="D7" s="23">
        <v>100000</v>
      </c>
      <c r="E7" s="23"/>
      <c r="F7" s="23">
        <v>100000</v>
      </c>
      <c r="G7" s="23"/>
      <c r="H7" s="23"/>
      <c r="I7" s="23"/>
      <c r="J7" s="23"/>
      <c r="K7" s="23"/>
      <c r="L7" s="23"/>
      <c r="M7" s="23"/>
      <c r="N7" s="23"/>
      <c r="O7" s="23"/>
    </row>
    <row r="8" ht="18.75" customHeight="1" spans="1:15">
      <c r="A8" s="175" t="s">
        <v>87</v>
      </c>
      <c r="B8" s="212" t="s">
        <v>88</v>
      </c>
      <c r="C8" s="23">
        <v>100000</v>
      </c>
      <c r="D8" s="23">
        <v>100000</v>
      </c>
      <c r="E8" s="23"/>
      <c r="F8" s="23">
        <v>100000</v>
      </c>
      <c r="G8" s="23"/>
      <c r="H8" s="23"/>
      <c r="I8" s="23"/>
      <c r="J8" s="23"/>
      <c r="K8" s="23"/>
      <c r="L8" s="23"/>
      <c r="M8" s="23"/>
      <c r="N8" s="23"/>
      <c r="O8" s="23"/>
    </row>
    <row r="9" ht="18.75" customHeight="1" spans="1:15">
      <c r="A9" s="177" t="s">
        <v>89</v>
      </c>
      <c r="B9" s="213" t="s">
        <v>90</v>
      </c>
      <c r="C9" s="23">
        <v>100000</v>
      </c>
      <c r="D9" s="23">
        <v>100000</v>
      </c>
      <c r="E9" s="23"/>
      <c r="F9" s="23">
        <v>100000</v>
      </c>
      <c r="G9" s="23"/>
      <c r="H9" s="23"/>
      <c r="I9" s="23"/>
      <c r="J9" s="23"/>
      <c r="K9" s="23"/>
      <c r="L9" s="23"/>
      <c r="M9" s="23"/>
      <c r="N9" s="23"/>
      <c r="O9" s="23"/>
    </row>
    <row r="10" ht="18.75" customHeight="1" spans="1:15">
      <c r="A10" s="132" t="s">
        <v>91</v>
      </c>
      <c r="B10" s="160" t="s">
        <v>92</v>
      </c>
      <c r="C10" s="23">
        <v>306065</v>
      </c>
      <c r="D10" s="23">
        <v>300000</v>
      </c>
      <c r="E10" s="23"/>
      <c r="F10" s="23">
        <v>300000</v>
      </c>
      <c r="G10" s="23"/>
      <c r="H10" s="23"/>
      <c r="I10" s="23"/>
      <c r="J10" s="23">
        <v>6065</v>
      </c>
      <c r="K10" s="23"/>
      <c r="L10" s="23"/>
      <c r="M10" s="23"/>
      <c r="N10" s="23"/>
      <c r="O10" s="23">
        <v>6065</v>
      </c>
    </row>
    <row r="11" ht="18.75" customHeight="1" spans="1:15">
      <c r="A11" s="175" t="s">
        <v>93</v>
      </c>
      <c r="B11" s="212" t="s">
        <v>94</v>
      </c>
      <c r="C11" s="23">
        <v>306065</v>
      </c>
      <c r="D11" s="23">
        <v>300000</v>
      </c>
      <c r="E11" s="23"/>
      <c r="F11" s="23">
        <v>300000</v>
      </c>
      <c r="G11" s="23"/>
      <c r="H11" s="23"/>
      <c r="I11" s="23"/>
      <c r="J11" s="23">
        <v>6065</v>
      </c>
      <c r="K11" s="23"/>
      <c r="L11" s="23"/>
      <c r="M11" s="23"/>
      <c r="N11" s="23"/>
      <c r="O11" s="23">
        <v>6065</v>
      </c>
    </row>
    <row r="12" ht="18.75" customHeight="1" spans="1:15">
      <c r="A12" s="177" t="s">
        <v>95</v>
      </c>
      <c r="B12" s="213" t="s">
        <v>96</v>
      </c>
      <c r="C12" s="23">
        <v>306065</v>
      </c>
      <c r="D12" s="23">
        <v>300000</v>
      </c>
      <c r="E12" s="23"/>
      <c r="F12" s="23">
        <v>300000</v>
      </c>
      <c r="G12" s="23"/>
      <c r="H12" s="23"/>
      <c r="I12" s="23"/>
      <c r="J12" s="23">
        <v>6065</v>
      </c>
      <c r="K12" s="23"/>
      <c r="L12" s="23"/>
      <c r="M12" s="23"/>
      <c r="N12" s="23"/>
      <c r="O12" s="23">
        <v>6065</v>
      </c>
    </row>
    <row r="13" ht="18.75" customHeight="1" spans="1:15">
      <c r="A13" s="132" t="s">
        <v>97</v>
      </c>
      <c r="B13" s="160" t="s">
        <v>98</v>
      </c>
      <c r="C13" s="23">
        <v>683964.04</v>
      </c>
      <c r="D13" s="23">
        <v>683964.04</v>
      </c>
      <c r="E13" s="23">
        <v>683964.04</v>
      </c>
      <c r="F13" s="23"/>
      <c r="G13" s="23"/>
      <c r="H13" s="23"/>
      <c r="I13" s="23"/>
      <c r="J13" s="23"/>
      <c r="K13" s="23"/>
      <c r="L13" s="23"/>
      <c r="M13" s="23"/>
      <c r="N13" s="23"/>
      <c r="O13" s="23"/>
    </row>
    <row r="14" ht="18.75" customHeight="1" spans="1:15">
      <c r="A14" s="175" t="s">
        <v>99</v>
      </c>
      <c r="B14" s="212" t="s">
        <v>100</v>
      </c>
      <c r="C14" s="23">
        <v>665964.04</v>
      </c>
      <c r="D14" s="23">
        <v>665964.04</v>
      </c>
      <c r="E14" s="23">
        <v>665964.04</v>
      </c>
      <c r="F14" s="23"/>
      <c r="G14" s="23"/>
      <c r="H14" s="23"/>
      <c r="I14" s="23"/>
      <c r="J14" s="23"/>
      <c r="K14" s="23"/>
      <c r="L14" s="23"/>
      <c r="M14" s="23"/>
      <c r="N14" s="23"/>
      <c r="O14" s="23"/>
    </row>
    <row r="15" ht="18.75" customHeight="1" spans="1:15">
      <c r="A15" s="177" t="s">
        <v>101</v>
      </c>
      <c r="B15" s="213" t="s">
        <v>102</v>
      </c>
      <c r="C15" s="23">
        <v>365637</v>
      </c>
      <c r="D15" s="23">
        <v>365637</v>
      </c>
      <c r="E15" s="23">
        <v>365637</v>
      </c>
      <c r="F15" s="23"/>
      <c r="G15" s="23"/>
      <c r="H15" s="23"/>
      <c r="I15" s="23"/>
      <c r="J15" s="23"/>
      <c r="K15" s="23"/>
      <c r="L15" s="23"/>
      <c r="M15" s="23"/>
      <c r="N15" s="23"/>
      <c r="O15" s="23"/>
    </row>
    <row r="16" ht="18.75" customHeight="1" spans="1:15">
      <c r="A16" s="177" t="s">
        <v>103</v>
      </c>
      <c r="B16" s="213" t="s">
        <v>104</v>
      </c>
      <c r="C16" s="23">
        <v>300327.04</v>
      </c>
      <c r="D16" s="23">
        <v>300327.04</v>
      </c>
      <c r="E16" s="23">
        <v>300327.04</v>
      </c>
      <c r="F16" s="23"/>
      <c r="G16" s="23"/>
      <c r="H16" s="23"/>
      <c r="I16" s="23"/>
      <c r="J16" s="23"/>
      <c r="K16" s="23"/>
      <c r="L16" s="23"/>
      <c r="M16" s="23"/>
      <c r="N16" s="23"/>
      <c r="O16" s="23"/>
    </row>
    <row r="17" ht="18.75" customHeight="1" spans="1:15">
      <c r="A17" s="175" t="s">
        <v>105</v>
      </c>
      <c r="B17" s="212" t="s">
        <v>106</v>
      </c>
      <c r="C17" s="23">
        <v>18000</v>
      </c>
      <c r="D17" s="23">
        <v>18000</v>
      </c>
      <c r="E17" s="23">
        <v>18000</v>
      </c>
      <c r="F17" s="23"/>
      <c r="G17" s="23"/>
      <c r="H17" s="23"/>
      <c r="I17" s="23"/>
      <c r="J17" s="23"/>
      <c r="K17" s="23"/>
      <c r="L17" s="23"/>
      <c r="M17" s="23"/>
      <c r="N17" s="23"/>
      <c r="O17" s="23"/>
    </row>
    <row r="18" ht="18.75" customHeight="1" spans="1:15">
      <c r="A18" s="177" t="s">
        <v>107</v>
      </c>
      <c r="B18" s="213" t="s">
        <v>108</v>
      </c>
      <c r="C18" s="23">
        <v>18000</v>
      </c>
      <c r="D18" s="23">
        <v>18000</v>
      </c>
      <c r="E18" s="23">
        <v>18000</v>
      </c>
      <c r="F18" s="23"/>
      <c r="G18" s="23"/>
      <c r="H18" s="23"/>
      <c r="I18" s="23"/>
      <c r="J18" s="23"/>
      <c r="K18" s="23"/>
      <c r="L18" s="23"/>
      <c r="M18" s="23"/>
      <c r="N18" s="23"/>
      <c r="O18" s="23"/>
    </row>
    <row r="19" ht="18.75" customHeight="1" spans="1:15">
      <c r="A19" s="132" t="s">
        <v>109</v>
      </c>
      <c r="B19" s="160" t="s">
        <v>110</v>
      </c>
      <c r="C19" s="23">
        <v>128343.35</v>
      </c>
      <c r="D19" s="23">
        <v>128343.35</v>
      </c>
      <c r="E19" s="23">
        <v>128343.35</v>
      </c>
      <c r="F19" s="23"/>
      <c r="G19" s="23"/>
      <c r="H19" s="23"/>
      <c r="I19" s="23"/>
      <c r="J19" s="23"/>
      <c r="K19" s="23"/>
      <c r="L19" s="23"/>
      <c r="M19" s="23"/>
      <c r="N19" s="23"/>
      <c r="O19" s="23"/>
    </row>
    <row r="20" ht="18.75" customHeight="1" spans="1:15">
      <c r="A20" s="175" t="s">
        <v>111</v>
      </c>
      <c r="B20" s="212" t="s">
        <v>112</v>
      </c>
      <c r="C20" s="23">
        <v>128343.35</v>
      </c>
      <c r="D20" s="23">
        <v>128343.35</v>
      </c>
      <c r="E20" s="23">
        <v>128343.35</v>
      </c>
      <c r="F20" s="23"/>
      <c r="G20" s="23"/>
      <c r="H20" s="23"/>
      <c r="I20" s="23"/>
      <c r="J20" s="23"/>
      <c r="K20" s="23"/>
      <c r="L20" s="23"/>
      <c r="M20" s="23"/>
      <c r="N20" s="23"/>
      <c r="O20" s="23"/>
    </row>
    <row r="21" ht="18.75" customHeight="1" spans="1:15">
      <c r="A21" s="177" t="s">
        <v>113</v>
      </c>
      <c r="B21" s="213" t="s">
        <v>114</v>
      </c>
      <c r="C21" s="23">
        <v>84804.6</v>
      </c>
      <c r="D21" s="23">
        <v>84804.6</v>
      </c>
      <c r="E21" s="23">
        <v>84804.6</v>
      </c>
      <c r="F21" s="23"/>
      <c r="G21" s="23"/>
      <c r="H21" s="23"/>
      <c r="I21" s="23"/>
      <c r="J21" s="23"/>
      <c r="K21" s="23"/>
      <c r="L21" s="23"/>
      <c r="M21" s="23"/>
      <c r="N21" s="23"/>
      <c r="O21" s="23"/>
    </row>
    <row r="22" ht="18.75" customHeight="1" spans="1:15">
      <c r="A22" s="177" t="s">
        <v>115</v>
      </c>
      <c r="B22" s="213" t="s">
        <v>116</v>
      </c>
      <c r="C22" s="23">
        <v>31804.66</v>
      </c>
      <c r="D22" s="23">
        <v>31804.66</v>
      </c>
      <c r="E22" s="23">
        <v>31804.66</v>
      </c>
      <c r="F22" s="23"/>
      <c r="G22" s="23"/>
      <c r="H22" s="23"/>
      <c r="I22" s="23"/>
      <c r="J22" s="23"/>
      <c r="K22" s="23"/>
      <c r="L22" s="23"/>
      <c r="M22" s="23"/>
      <c r="N22" s="23"/>
      <c r="O22" s="23"/>
    </row>
    <row r="23" ht="18.75" customHeight="1" spans="1:15">
      <c r="A23" s="177" t="s">
        <v>117</v>
      </c>
      <c r="B23" s="213" t="s">
        <v>118</v>
      </c>
      <c r="C23" s="23">
        <v>11734.09</v>
      </c>
      <c r="D23" s="23">
        <v>11734.09</v>
      </c>
      <c r="E23" s="23">
        <v>11734.09</v>
      </c>
      <c r="F23" s="23"/>
      <c r="G23" s="23"/>
      <c r="H23" s="23"/>
      <c r="I23" s="23"/>
      <c r="J23" s="23"/>
      <c r="K23" s="23"/>
      <c r="L23" s="23"/>
      <c r="M23" s="23"/>
      <c r="N23" s="23"/>
      <c r="O23" s="23"/>
    </row>
    <row r="24" ht="18.75" customHeight="1" spans="1:15">
      <c r="A24" s="132" t="s">
        <v>119</v>
      </c>
      <c r="B24" s="160" t="s">
        <v>120</v>
      </c>
      <c r="C24" s="23">
        <v>3465218.69</v>
      </c>
      <c r="D24" s="23">
        <v>3407718.69</v>
      </c>
      <c r="E24" s="23">
        <v>2396718.69</v>
      </c>
      <c r="F24" s="23">
        <v>1011000</v>
      </c>
      <c r="G24" s="23"/>
      <c r="H24" s="23"/>
      <c r="I24" s="23"/>
      <c r="J24" s="23">
        <v>57500</v>
      </c>
      <c r="K24" s="23"/>
      <c r="L24" s="23"/>
      <c r="M24" s="23"/>
      <c r="N24" s="23"/>
      <c r="O24" s="23">
        <v>57500</v>
      </c>
    </row>
    <row r="25" ht="18.75" customHeight="1" spans="1:15">
      <c r="A25" s="175" t="s">
        <v>121</v>
      </c>
      <c r="B25" s="212" t="s">
        <v>122</v>
      </c>
      <c r="C25" s="23">
        <v>2465218.69</v>
      </c>
      <c r="D25" s="23">
        <v>2407718.69</v>
      </c>
      <c r="E25" s="23">
        <v>2396718.69</v>
      </c>
      <c r="F25" s="23">
        <v>11000</v>
      </c>
      <c r="G25" s="23"/>
      <c r="H25" s="23"/>
      <c r="I25" s="23"/>
      <c r="J25" s="23">
        <v>57500</v>
      </c>
      <c r="K25" s="23"/>
      <c r="L25" s="23"/>
      <c r="M25" s="23"/>
      <c r="N25" s="23"/>
      <c r="O25" s="23">
        <v>57500</v>
      </c>
    </row>
    <row r="26" ht="18.75" customHeight="1" spans="1:15">
      <c r="A26" s="177" t="s">
        <v>123</v>
      </c>
      <c r="B26" s="213" t="s">
        <v>124</v>
      </c>
      <c r="C26" s="23">
        <v>1740976.86</v>
      </c>
      <c r="D26" s="23">
        <v>1740976.86</v>
      </c>
      <c r="E26" s="23">
        <v>1740976.86</v>
      </c>
      <c r="F26" s="23"/>
      <c r="G26" s="23"/>
      <c r="H26" s="23"/>
      <c r="I26" s="23"/>
      <c r="J26" s="23"/>
      <c r="K26" s="23"/>
      <c r="L26" s="23"/>
      <c r="M26" s="23"/>
      <c r="N26" s="23"/>
      <c r="O26" s="23"/>
    </row>
    <row r="27" ht="18.75" customHeight="1" spans="1:15">
      <c r="A27" s="177" t="s">
        <v>125</v>
      </c>
      <c r="B27" s="213" t="s">
        <v>126</v>
      </c>
      <c r="C27" s="23">
        <v>655741.83</v>
      </c>
      <c r="D27" s="23">
        <v>655741.83</v>
      </c>
      <c r="E27" s="23">
        <v>655741.83</v>
      </c>
      <c r="F27" s="23"/>
      <c r="G27" s="23"/>
      <c r="H27" s="23"/>
      <c r="I27" s="23"/>
      <c r="J27" s="23"/>
      <c r="K27" s="23"/>
      <c r="L27" s="23"/>
      <c r="M27" s="23"/>
      <c r="N27" s="23"/>
      <c r="O27" s="23"/>
    </row>
    <row r="28" ht="18.75" customHeight="1" spans="1:15">
      <c r="A28" s="177" t="s">
        <v>127</v>
      </c>
      <c r="B28" s="213" t="s">
        <v>128</v>
      </c>
      <c r="C28" s="23">
        <v>68500</v>
      </c>
      <c r="D28" s="23">
        <v>11000</v>
      </c>
      <c r="E28" s="23"/>
      <c r="F28" s="23">
        <v>11000</v>
      </c>
      <c r="G28" s="23"/>
      <c r="H28" s="23"/>
      <c r="I28" s="23"/>
      <c r="J28" s="23">
        <v>57500</v>
      </c>
      <c r="K28" s="23"/>
      <c r="L28" s="23"/>
      <c r="M28" s="23"/>
      <c r="N28" s="23"/>
      <c r="O28" s="23">
        <v>57500</v>
      </c>
    </row>
    <row r="29" ht="18.75" customHeight="1" spans="1:15">
      <c r="A29" s="175" t="s">
        <v>129</v>
      </c>
      <c r="B29" s="212" t="s">
        <v>130</v>
      </c>
      <c r="C29" s="23">
        <v>950000</v>
      </c>
      <c r="D29" s="23">
        <v>950000</v>
      </c>
      <c r="E29" s="23"/>
      <c r="F29" s="23">
        <v>950000</v>
      </c>
      <c r="G29" s="23"/>
      <c r="H29" s="23"/>
      <c r="I29" s="23"/>
      <c r="J29" s="23"/>
      <c r="K29" s="23"/>
      <c r="L29" s="23"/>
      <c r="M29" s="23"/>
      <c r="N29" s="23"/>
      <c r="O29" s="23"/>
    </row>
    <row r="30" ht="18.75" customHeight="1" spans="1:15">
      <c r="A30" s="177" t="s">
        <v>131</v>
      </c>
      <c r="B30" s="213" t="s">
        <v>132</v>
      </c>
      <c r="C30" s="23">
        <v>850000</v>
      </c>
      <c r="D30" s="23">
        <v>850000</v>
      </c>
      <c r="E30" s="23"/>
      <c r="F30" s="23">
        <v>850000</v>
      </c>
      <c r="G30" s="23"/>
      <c r="H30" s="23"/>
      <c r="I30" s="23"/>
      <c r="J30" s="23"/>
      <c r="K30" s="23"/>
      <c r="L30" s="23"/>
      <c r="M30" s="23"/>
      <c r="N30" s="23"/>
      <c r="O30" s="23"/>
    </row>
    <row r="31" ht="18.75" customHeight="1" spans="1:15">
      <c r="A31" s="177" t="s">
        <v>133</v>
      </c>
      <c r="B31" s="213" t="s">
        <v>134</v>
      </c>
      <c r="C31" s="23">
        <v>100000</v>
      </c>
      <c r="D31" s="23">
        <v>100000</v>
      </c>
      <c r="E31" s="23"/>
      <c r="F31" s="23">
        <v>100000</v>
      </c>
      <c r="G31" s="23"/>
      <c r="H31" s="23"/>
      <c r="I31" s="23"/>
      <c r="J31" s="23"/>
      <c r="K31" s="23"/>
      <c r="L31" s="23"/>
      <c r="M31" s="23"/>
      <c r="N31" s="23"/>
      <c r="O31" s="23"/>
    </row>
    <row r="32" ht="18.75" customHeight="1" spans="1:15">
      <c r="A32" s="175" t="s">
        <v>135</v>
      </c>
      <c r="B32" s="212" t="s">
        <v>136</v>
      </c>
      <c r="C32" s="23">
        <v>50000</v>
      </c>
      <c r="D32" s="23">
        <v>50000</v>
      </c>
      <c r="E32" s="23"/>
      <c r="F32" s="23">
        <v>50000</v>
      </c>
      <c r="G32" s="23"/>
      <c r="H32" s="23"/>
      <c r="I32" s="23"/>
      <c r="J32" s="23"/>
      <c r="K32" s="23"/>
      <c r="L32" s="23"/>
      <c r="M32" s="23"/>
      <c r="N32" s="23"/>
      <c r="O32" s="23"/>
    </row>
    <row r="33" ht="18.75" customHeight="1" spans="1:15">
      <c r="A33" s="177" t="s">
        <v>137</v>
      </c>
      <c r="B33" s="213" t="s">
        <v>136</v>
      </c>
      <c r="C33" s="23">
        <v>50000</v>
      </c>
      <c r="D33" s="23">
        <v>50000</v>
      </c>
      <c r="E33" s="23"/>
      <c r="F33" s="23">
        <v>50000</v>
      </c>
      <c r="G33" s="23"/>
      <c r="H33" s="23"/>
      <c r="I33" s="23"/>
      <c r="J33" s="23"/>
      <c r="K33" s="23"/>
      <c r="L33" s="23"/>
      <c r="M33" s="23"/>
      <c r="N33" s="23"/>
      <c r="O33" s="23"/>
    </row>
    <row r="34" ht="18.75" customHeight="1" spans="1:15">
      <c r="A34" s="132" t="s">
        <v>138</v>
      </c>
      <c r="B34" s="160" t="s">
        <v>139</v>
      </c>
      <c r="C34" s="23">
        <v>225245.28</v>
      </c>
      <c r="D34" s="23">
        <v>225245.28</v>
      </c>
      <c r="E34" s="23">
        <v>225245.28</v>
      </c>
      <c r="F34" s="23"/>
      <c r="G34" s="23"/>
      <c r="H34" s="23"/>
      <c r="I34" s="23"/>
      <c r="J34" s="23"/>
      <c r="K34" s="23"/>
      <c r="L34" s="23"/>
      <c r="M34" s="23"/>
      <c r="N34" s="23"/>
      <c r="O34" s="23"/>
    </row>
    <row r="35" ht="18.75" customHeight="1" spans="1:15">
      <c r="A35" s="175" t="s">
        <v>140</v>
      </c>
      <c r="B35" s="212" t="s">
        <v>141</v>
      </c>
      <c r="C35" s="23">
        <v>225245.28</v>
      </c>
      <c r="D35" s="23">
        <v>225245.28</v>
      </c>
      <c r="E35" s="23">
        <v>225245.28</v>
      </c>
      <c r="F35" s="23"/>
      <c r="G35" s="23"/>
      <c r="H35" s="23"/>
      <c r="I35" s="23"/>
      <c r="J35" s="23"/>
      <c r="K35" s="23"/>
      <c r="L35" s="23"/>
      <c r="M35" s="23"/>
      <c r="N35" s="23"/>
      <c r="O35" s="23"/>
    </row>
    <row r="36" ht="18.75" customHeight="1" spans="1:15">
      <c r="A36" s="177" t="s">
        <v>142</v>
      </c>
      <c r="B36" s="213" t="s">
        <v>143</v>
      </c>
      <c r="C36" s="23">
        <v>225245.28</v>
      </c>
      <c r="D36" s="23">
        <v>225245.28</v>
      </c>
      <c r="E36" s="23">
        <v>225245.28</v>
      </c>
      <c r="F36" s="23"/>
      <c r="G36" s="23"/>
      <c r="H36" s="23"/>
      <c r="I36" s="23"/>
      <c r="J36" s="23"/>
      <c r="K36" s="23"/>
      <c r="L36" s="23"/>
      <c r="M36" s="23"/>
      <c r="N36" s="23"/>
      <c r="O36" s="23"/>
    </row>
    <row r="37" ht="18.75" customHeight="1" spans="1:15">
      <c r="A37" s="179" t="s">
        <v>144</v>
      </c>
      <c r="B37" s="180" t="s">
        <v>144</v>
      </c>
      <c r="C37" s="23">
        <v>4908836.36</v>
      </c>
      <c r="D37" s="23">
        <v>4845271.36</v>
      </c>
      <c r="E37" s="23">
        <v>3434271.36</v>
      </c>
      <c r="F37" s="23">
        <v>1411000</v>
      </c>
      <c r="G37" s="23"/>
      <c r="H37" s="23"/>
      <c r="I37" s="23"/>
      <c r="J37" s="23">
        <v>63565</v>
      </c>
      <c r="K37" s="23"/>
      <c r="L37" s="23"/>
      <c r="M37" s="23"/>
      <c r="N37" s="23"/>
      <c r="O37" s="23">
        <v>63565</v>
      </c>
    </row>
  </sheetData>
  <mergeCells count="11">
    <mergeCell ref="A2:O2"/>
    <mergeCell ref="A3:L3"/>
    <mergeCell ref="D4:F4"/>
    <mergeCell ref="J4:O4"/>
    <mergeCell ref="A37:B37"/>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6" workbookViewId="0">
      <selection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40" t="s">
        <v>145</v>
      </c>
    </row>
    <row r="2" ht="36" customHeight="1" spans="1:4">
      <c r="A2" s="5" t="str">
        <f>"2025"&amp;"年部门财政拨款收支预算总表"</f>
        <v>2025年部门财政拨款收支预算总表</v>
      </c>
      <c r="B2" s="158"/>
      <c r="C2" s="158"/>
      <c r="D2" s="158"/>
    </row>
    <row r="3" ht="18.75" customHeight="1" spans="1:4">
      <c r="A3" s="7" t="str">
        <f>"单位名称："&amp;"沧源佤族自治县工业和科技信息化局"</f>
        <v>单位名称：沧源佤族自治县工业和科技信息化局</v>
      </c>
      <c r="B3" s="159"/>
      <c r="C3" s="159"/>
      <c r="D3" s="40" t="s">
        <v>1</v>
      </c>
    </row>
    <row r="4" ht="18.75" customHeight="1" spans="1:4">
      <c r="A4" s="12" t="s">
        <v>2</v>
      </c>
      <c r="B4" s="14"/>
      <c r="C4" s="12" t="s">
        <v>3</v>
      </c>
      <c r="D4" s="14"/>
    </row>
    <row r="5" ht="18.75" customHeight="1" spans="1:4">
      <c r="A5" s="31" t="s">
        <v>4</v>
      </c>
      <c r="B5" s="107" t="str">
        <f>"2025"&amp;"年预算数"</f>
        <v>2025年预算数</v>
      </c>
      <c r="C5" s="31" t="s">
        <v>146</v>
      </c>
      <c r="D5" s="107" t="str">
        <f>"2025"&amp;"年预算数"</f>
        <v>2025年预算数</v>
      </c>
    </row>
    <row r="6" ht="18.75" customHeight="1" spans="1:4">
      <c r="A6" s="33"/>
      <c r="B6" s="18"/>
      <c r="C6" s="33"/>
      <c r="D6" s="18"/>
    </row>
    <row r="7" ht="18.75" customHeight="1" spans="1:4">
      <c r="A7" s="160" t="s">
        <v>147</v>
      </c>
      <c r="B7" s="23">
        <v>4845271.36</v>
      </c>
      <c r="C7" s="22" t="s">
        <v>148</v>
      </c>
      <c r="D7" s="23">
        <v>4845271.36</v>
      </c>
    </row>
    <row r="8" ht="18.75" customHeight="1" spans="1:4">
      <c r="A8" s="161" t="s">
        <v>149</v>
      </c>
      <c r="B8" s="23">
        <v>4845271.36</v>
      </c>
      <c r="C8" s="22" t="s">
        <v>150</v>
      </c>
      <c r="D8" s="23">
        <v>100000</v>
      </c>
    </row>
    <row r="9" ht="18.75" customHeight="1" spans="1:4">
      <c r="A9" s="161" t="s">
        <v>151</v>
      </c>
      <c r="B9" s="23"/>
      <c r="C9" s="22" t="s">
        <v>152</v>
      </c>
      <c r="D9" s="23"/>
    </row>
    <row r="10" ht="18.75" customHeight="1" spans="1:4">
      <c r="A10" s="161" t="s">
        <v>153</v>
      </c>
      <c r="B10" s="23"/>
      <c r="C10" s="22" t="s">
        <v>154</v>
      </c>
      <c r="D10" s="23"/>
    </row>
    <row r="11" ht="18.75" customHeight="1" spans="1:4">
      <c r="A11" s="162" t="s">
        <v>155</v>
      </c>
      <c r="B11" s="23"/>
      <c r="C11" s="163" t="s">
        <v>156</v>
      </c>
      <c r="D11" s="23"/>
    </row>
    <row r="12" ht="18.75" customHeight="1" spans="1:4">
      <c r="A12" s="164" t="s">
        <v>149</v>
      </c>
      <c r="B12" s="23"/>
      <c r="C12" s="165" t="s">
        <v>157</v>
      </c>
      <c r="D12" s="23"/>
    </row>
    <row r="13" ht="18.75" customHeight="1" spans="1:4">
      <c r="A13" s="164" t="s">
        <v>151</v>
      </c>
      <c r="B13" s="23"/>
      <c r="C13" s="165" t="s">
        <v>158</v>
      </c>
      <c r="D13" s="23">
        <v>300000</v>
      </c>
    </row>
    <row r="14" ht="18.75" customHeight="1" spans="1:4">
      <c r="A14" s="164" t="s">
        <v>153</v>
      </c>
      <c r="B14" s="23"/>
      <c r="C14" s="165" t="s">
        <v>159</v>
      </c>
      <c r="D14" s="23"/>
    </row>
    <row r="15" ht="18.75" customHeight="1" spans="1:4">
      <c r="A15" s="164" t="s">
        <v>26</v>
      </c>
      <c r="B15" s="23"/>
      <c r="C15" s="165" t="s">
        <v>160</v>
      </c>
      <c r="D15" s="23">
        <v>683964.04</v>
      </c>
    </row>
    <row r="16" ht="18.75" customHeight="1" spans="1:4">
      <c r="A16" s="164" t="s">
        <v>26</v>
      </c>
      <c r="B16" s="23" t="s">
        <v>26</v>
      </c>
      <c r="C16" s="165" t="s">
        <v>161</v>
      </c>
      <c r="D16" s="23">
        <v>128343.35</v>
      </c>
    </row>
    <row r="17" ht="18.75" customHeight="1" spans="1:4">
      <c r="A17" s="166" t="s">
        <v>26</v>
      </c>
      <c r="B17" s="23" t="s">
        <v>26</v>
      </c>
      <c r="C17" s="165" t="s">
        <v>162</v>
      </c>
      <c r="D17" s="23"/>
    </row>
    <row r="18" ht="18.75" customHeight="1" spans="1:4">
      <c r="A18" s="166" t="s">
        <v>26</v>
      </c>
      <c r="B18" s="23" t="s">
        <v>26</v>
      </c>
      <c r="C18" s="165" t="s">
        <v>163</v>
      </c>
      <c r="D18" s="23"/>
    </row>
    <row r="19" ht="18.75" customHeight="1" spans="1:4">
      <c r="A19" s="167" t="s">
        <v>26</v>
      </c>
      <c r="B19" s="23" t="s">
        <v>26</v>
      </c>
      <c r="C19" s="165" t="s">
        <v>164</v>
      </c>
      <c r="D19" s="23"/>
    </row>
    <row r="20" ht="18.75" customHeight="1" spans="1:4">
      <c r="A20" s="167" t="s">
        <v>26</v>
      </c>
      <c r="B20" s="23" t="s">
        <v>26</v>
      </c>
      <c r="C20" s="165" t="s">
        <v>165</v>
      </c>
      <c r="D20" s="23"/>
    </row>
    <row r="21" ht="18.75" customHeight="1" spans="1:4">
      <c r="A21" s="167" t="s">
        <v>26</v>
      </c>
      <c r="B21" s="23" t="s">
        <v>26</v>
      </c>
      <c r="C21" s="165" t="s">
        <v>166</v>
      </c>
      <c r="D21" s="23">
        <v>3407718.69</v>
      </c>
    </row>
    <row r="22" ht="18.75" customHeight="1" spans="1:4">
      <c r="A22" s="167" t="s">
        <v>26</v>
      </c>
      <c r="B22" s="23" t="s">
        <v>26</v>
      </c>
      <c r="C22" s="165" t="s">
        <v>167</v>
      </c>
      <c r="D22" s="23"/>
    </row>
    <row r="23" ht="18.75" customHeight="1" spans="1:4">
      <c r="A23" s="167" t="s">
        <v>26</v>
      </c>
      <c r="B23" s="23" t="s">
        <v>26</v>
      </c>
      <c r="C23" s="165" t="s">
        <v>168</v>
      </c>
      <c r="D23" s="23"/>
    </row>
    <row r="24" ht="18.75" customHeight="1" spans="1:4">
      <c r="A24" s="167" t="s">
        <v>26</v>
      </c>
      <c r="B24" s="23" t="s">
        <v>26</v>
      </c>
      <c r="C24" s="165" t="s">
        <v>169</v>
      </c>
      <c r="D24" s="23"/>
    </row>
    <row r="25" ht="18.75" customHeight="1" spans="1:4">
      <c r="A25" s="167" t="s">
        <v>26</v>
      </c>
      <c r="B25" s="23" t="s">
        <v>26</v>
      </c>
      <c r="C25" s="165" t="s">
        <v>170</v>
      </c>
      <c r="D25" s="23"/>
    </row>
    <row r="26" ht="18.75" customHeight="1" spans="1:4">
      <c r="A26" s="167" t="s">
        <v>26</v>
      </c>
      <c r="B26" s="23" t="s">
        <v>26</v>
      </c>
      <c r="C26" s="165" t="s">
        <v>171</v>
      </c>
      <c r="D26" s="23">
        <v>225245.28</v>
      </c>
    </row>
    <row r="27" ht="18.75" customHeight="1" spans="1:4">
      <c r="A27" s="167" t="s">
        <v>26</v>
      </c>
      <c r="B27" s="23" t="s">
        <v>26</v>
      </c>
      <c r="C27" s="165" t="s">
        <v>172</v>
      </c>
      <c r="D27" s="23"/>
    </row>
    <row r="28" ht="18.75" customHeight="1" spans="1:4">
      <c r="A28" s="167" t="s">
        <v>26</v>
      </c>
      <c r="B28" s="23" t="s">
        <v>26</v>
      </c>
      <c r="C28" s="165" t="s">
        <v>173</v>
      </c>
      <c r="D28" s="23"/>
    </row>
    <row r="29" ht="18.75" customHeight="1" spans="1:4">
      <c r="A29" s="167" t="s">
        <v>26</v>
      </c>
      <c r="B29" s="23" t="s">
        <v>26</v>
      </c>
      <c r="C29" s="165" t="s">
        <v>174</v>
      </c>
      <c r="D29" s="23"/>
    </row>
    <row r="30" ht="18.75" customHeight="1" spans="1:4">
      <c r="A30" s="167" t="s">
        <v>26</v>
      </c>
      <c r="B30" s="23" t="s">
        <v>26</v>
      </c>
      <c r="C30" s="165" t="s">
        <v>175</v>
      </c>
      <c r="D30" s="23"/>
    </row>
    <row r="31" ht="18.75" customHeight="1" spans="1:4">
      <c r="A31" s="168" t="s">
        <v>26</v>
      </c>
      <c r="B31" s="23" t="s">
        <v>26</v>
      </c>
      <c r="C31" s="165" t="s">
        <v>176</v>
      </c>
      <c r="D31" s="23"/>
    </row>
    <row r="32" ht="18.75" customHeight="1" spans="1:4">
      <c r="A32" s="168" t="s">
        <v>26</v>
      </c>
      <c r="B32" s="23" t="s">
        <v>26</v>
      </c>
      <c r="C32" s="165" t="s">
        <v>177</v>
      </c>
      <c r="D32" s="23"/>
    </row>
    <row r="33" ht="18.75" customHeight="1" spans="1:4">
      <c r="A33" s="168" t="s">
        <v>26</v>
      </c>
      <c r="B33" s="23" t="s">
        <v>26</v>
      </c>
      <c r="C33" s="165" t="s">
        <v>178</v>
      </c>
      <c r="D33" s="23"/>
    </row>
    <row r="34" ht="18.75" customHeight="1" spans="1:4">
      <c r="A34" s="168"/>
      <c r="B34" s="23"/>
      <c r="C34" s="165" t="s">
        <v>179</v>
      </c>
      <c r="D34" s="23"/>
    </row>
    <row r="35" ht="18.75" customHeight="1" spans="1:4">
      <c r="A35" s="168" t="s">
        <v>26</v>
      </c>
      <c r="B35" s="23" t="s">
        <v>26</v>
      </c>
      <c r="C35" s="165" t="s">
        <v>180</v>
      </c>
      <c r="D35" s="23"/>
    </row>
    <row r="36" ht="18.75" customHeight="1" spans="1:4">
      <c r="A36" s="55" t="s">
        <v>181</v>
      </c>
      <c r="B36" s="169">
        <v>4845271.36</v>
      </c>
      <c r="C36" s="170" t="s">
        <v>52</v>
      </c>
      <c r="D36" s="169">
        <v>4845271.36</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7"/>
  <sheetViews>
    <sheetView showZeros="0" topLeftCell="A13" workbookViewId="0">
      <selection activeCell="F37" sqref="F37"/>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49"/>
      <c r="F1" s="57"/>
      <c r="G1" s="40" t="s">
        <v>182</v>
      </c>
    </row>
    <row r="2" ht="39" customHeight="1" spans="1:7">
      <c r="A2" s="5" t="str">
        <f>"2025"&amp;"年一般公共预算支出预算表（按功能科目分类）"</f>
        <v>2025年一般公共预算支出预算表（按功能科目分类）</v>
      </c>
      <c r="B2" s="150"/>
      <c r="C2" s="150"/>
      <c r="D2" s="150"/>
      <c r="E2" s="150"/>
      <c r="F2" s="150"/>
      <c r="G2" s="150"/>
    </row>
    <row r="3" ht="18" customHeight="1" spans="1:7">
      <c r="A3" s="151" t="str">
        <f>"单位名称："&amp;"沧源佤族自治县工业和科技信息化局"</f>
        <v>单位名称：沧源佤族自治县工业和科技信息化局</v>
      </c>
      <c r="B3" s="29"/>
      <c r="C3" s="30"/>
      <c r="D3" s="30"/>
      <c r="E3" s="30"/>
      <c r="F3" s="102"/>
      <c r="G3" s="40" t="s">
        <v>1</v>
      </c>
    </row>
    <row r="4" ht="20.25" customHeight="1" spans="1:7">
      <c r="A4" s="152" t="s">
        <v>183</v>
      </c>
      <c r="B4" s="153"/>
      <c r="C4" s="107" t="s">
        <v>56</v>
      </c>
      <c r="D4" s="130" t="s">
        <v>76</v>
      </c>
      <c r="E4" s="13"/>
      <c r="F4" s="14"/>
      <c r="G4" s="123" t="s">
        <v>77</v>
      </c>
    </row>
    <row r="5" ht="20.25" customHeight="1" spans="1:7">
      <c r="A5" s="154" t="s">
        <v>74</v>
      </c>
      <c r="B5" s="154" t="s">
        <v>75</v>
      </c>
      <c r="C5" s="33"/>
      <c r="D5" s="66" t="s">
        <v>58</v>
      </c>
      <c r="E5" s="66" t="s">
        <v>184</v>
      </c>
      <c r="F5" s="66" t="s">
        <v>185</v>
      </c>
      <c r="G5" s="94"/>
    </row>
    <row r="6" ht="19.5" customHeight="1" spans="1:7">
      <c r="A6" s="154" t="s">
        <v>186</v>
      </c>
      <c r="B6" s="154" t="s">
        <v>187</v>
      </c>
      <c r="C6" s="154" t="s">
        <v>188</v>
      </c>
      <c r="D6" s="66">
        <v>4</v>
      </c>
      <c r="E6" s="155" t="s">
        <v>189</v>
      </c>
      <c r="F6" s="155" t="s">
        <v>190</v>
      </c>
      <c r="G6" s="154" t="s">
        <v>191</v>
      </c>
    </row>
    <row r="7" ht="18" customHeight="1" spans="1:7">
      <c r="A7" s="34" t="s">
        <v>85</v>
      </c>
      <c r="B7" s="34" t="s">
        <v>86</v>
      </c>
      <c r="C7" s="23">
        <v>100000</v>
      </c>
      <c r="D7" s="23"/>
      <c r="E7" s="23"/>
      <c r="F7" s="23"/>
      <c r="G7" s="23">
        <v>100000</v>
      </c>
    </row>
    <row r="8" ht="18" customHeight="1" spans="1:7">
      <c r="A8" s="118" t="s">
        <v>87</v>
      </c>
      <c r="B8" s="118" t="s">
        <v>88</v>
      </c>
      <c r="C8" s="23">
        <v>100000</v>
      </c>
      <c r="D8" s="23"/>
      <c r="E8" s="23"/>
      <c r="F8" s="23"/>
      <c r="G8" s="23">
        <v>100000</v>
      </c>
    </row>
    <row r="9" ht="18" customHeight="1" spans="1:7">
      <c r="A9" s="119" t="s">
        <v>89</v>
      </c>
      <c r="B9" s="119" t="s">
        <v>90</v>
      </c>
      <c r="C9" s="23">
        <v>100000</v>
      </c>
      <c r="D9" s="23"/>
      <c r="E9" s="23"/>
      <c r="F9" s="23"/>
      <c r="G9" s="23">
        <v>100000</v>
      </c>
    </row>
    <row r="10" ht="18" customHeight="1" spans="1:7">
      <c r="A10" s="34" t="s">
        <v>91</v>
      </c>
      <c r="B10" s="34" t="s">
        <v>92</v>
      </c>
      <c r="C10" s="23">
        <v>300000</v>
      </c>
      <c r="D10" s="23"/>
      <c r="E10" s="23"/>
      <c r="F10" s="23"/>
      <c r="G10" s="23">
        <v>300000</v>
      </c>
    </row>
    <row r="11" ht="18" customHeight="1" spans="1:7">
      <c r="A11" s="118" t="s">
        <v>93</v>
      </c>
      <c r="B11" s="118" t="s">
        <v>94</v>
      </c>
      <c r="C11" s="23">
        <v>300000</v>
      </c>
      <c r="D11" s="23"/>
      <c r="E11" s="23"/>
      <c r="F11" s="23"/>
      <c r="G11" s="23">
        <v>300000</v>
      </c>
    </row>
    <row r="12" ht="18" customHeight="1" spans="1:7">
      <c r="A12" s="119" t="s">
        <v>95</v>
      </c>
      <c r="B12" s="119" t="s">
        <v>96</v>
      </c>
      <c r="C12" s="23">
        <v>300000</v>
      </c>
      <c r="D12" s="23"/>
      <c r="E12" s="23"/>
      <c r="F12" s="23"/>
      <c r="G12" s="23">
        <v>300000</v>
      </c>
    </row>
    <row r="13" ht="18" customHeight="1" spans="1:7">
      <c r="A13" s="34" t="s">
        <v>97</v>
      </c>
      <c r="B13" s="34" t="s">
        <v>98</v>
      </c>
      <c r="C13" s="23">
        <v>683964.04</v>
      </c>
      <c r="D13" s="23">
        <v>683964.04</v>
      </c>
      <c r="E13" s="23">
        <v>683964.04</v>
      </c>
      <c r="F13" s="23"/>
      <c r="G13" s="23"/>
    </row>
    <row r="14" ht="18" customHeight="1" spans="1:7">
      <c r="A14" s="118" t="s">
        <v>99</v>
      </c>
      <c r="B14" s="118" t="s">
        <v>100</v>
      </c>
      <c r="C14" s="23">
        <v>665964.04</v>
      </c>
      <c r="D14" s="23">
        <v>665964.04</v>
      </c>
      <c r="E14" s="23">
        <v>665964.04</v>
      </c>
      <c r="F14" s="23"/>
      <c r="G14" s="23"/>
    </row>
    <row r="15" ht="18" customHeight="1" spans="1:7">
      <c r="A15" s="119" t="s">
        <v>101</v>
      </c>
      <c r="B15" s="119" t="s">
        <v>102</v>
      </c>
      <c r="C15" s="23">
        <v>365637</v>
      </c>
      <c r="D15" s="23">
        <v>365637</v>
      </c>
      <c r="E15" s="23">
        <v>365637</v>
      </c>
      <c r="F15" s="23"/>
      <c r="G15" s="23"/>
    </row>
    <row r="16" ht="18" customHeight="1" spans="1:7">
      <c r="A16" s="119" t="s">
        <v>103</v>
      </c>
      <c r="B16" s="119" t="s">
        <v>104</v>
      </c>
      <c r="C16" s="23">
        <v>300327.04</v>
      </c>
      <c r="D16" s="23">
        <v>300327.04</v>
      </c>
      <c r="E16" s="23">
        <v>300327.04</v>
      </c>
      <c r="F16" s="23"/>
      <c r="G16" s="23"/>
    </row>
    <row r="17" ht="18" customHeight="1" spans="1:7">
      <c r="A17" s="118" t="s">
        <v>105</v>
      </c>
      <c r="B17" s="118" t="s">
        <v>106</v>
      </c>
      <c r="C17" s="23">
        <v>18000</v>
      </c>
      <c r="D17" s="23">
        <v>18000</v>
      </c>
      <c r="E17" s="23">
        <v>18000</v>
      </c>
      <c r="F17" s="23"/>
      <c r="G17" s="23"/>
    </row>
    <row r="18" ht="18" customHeight="1" spans="1:7">
      <c r="A18" s="119" t="s">
        <v>107</v>
      </c>
      <c r="B18" s="119" t="s">
        <v>108</v>
      </c>
      <c r="C18" s="23">
        <v>18000</v>
      </c>
      <c r="D18" s="23">
        <v>18000</v>
      </c>
      <c r="E18" s="23">
        <v>18000</v>
      </c>
      <c r="F18" s="23"/>
      <c r="G18" s="23"/>
    </row>
    <row r="19" ht="18" customHeight="1" spans="1:7">
      <c r="A19" s="34" t="s">
        <v>109</v>
      </c>
      <c r="B19" s="34" t="s">
        <v>110</v>
      </c>
      <c r="C19" s="23">
        <v>128343.35</v>
      </c>
      <c r="D19" s="23">
        <v>128343.35</v>
      </c>
      <c r="E19" s="23">
        <v>128343.35</v>
      </c>
      <c r="F19" s="23"/>
      <c r="G19" s="23"/>
    </row>
    <row r="20" ht="18" customHeight="1" spans="1:7">
      <c r="A20" s="118" t="s">
        <v>111</v>
      </c>
      <c r="B20" s="118" t="s">
        <v>112</v>
      </c>
      <c r="C20" s="23">
        <v>128343.35</v>
      </c>
      <c r="D20" s="23">
        <v>128343.35</v>
      </c>
      <c r="E20" s="23">
        <v>128343.35</v>
      </c>
      <c r="F20" s="23"/>
      <c r="G20" s="23"/>
    </row>
    <row r="21" ht="18" customHeight="1" spans="1:7">
      <c r="A21" s="119" t="s">
        <v>113</v>
      </c>
      <c r="B21" s="119" t="s">
        <v>114</v>
      </c>
      <c r="C21" s="23">
        <v>84804.6</v>
      </c>
      <c r="D21" s="23">
        <v>84804.6</v>
      </c>
      <c r="E21" s="23">
        <v>84804.6</v>
      </c>
      <c r="F21" s="23"/>
      <c r="G21" s="23"/>
    </row>
    <row r="22" ht="18" customHeight="1" spans="1:7">
      <c r="A22" s="119" t="s">
        <v>115</v>
      </c>
      <c r="B22" s="119" t="s">
        <v>116</v>
      </c>
      <c r="C22" s="23">
        <v>31804.66</v>
      </c>
      <c r="D22" s="23">
        <v>31804.66</v>
      </c>
      <c r="E22" s="23">
        <v>31804.66</v>
      </c>
      <c r="F22" s="23"/>
      <c r="G22" s="23"/>
    </row>
    <row r="23" ht="18" customHeight="1" spans="1:7">
      <c r="A23" s="119" t="s">
        <v>117</v>
      </c>
      <c r="B23" s="119" t="s">
        <v>118</v>
      </c>
      <c r="C23" s="23">
        <v>11734.09</v>
      </c>
      <c r="D23" s="23">
        <v>11734.09</v>
      </c>
      <c r="E23" s="23">
        <v>11734.09</v>
      </c>
      <c r="F23" s="23"/>
      <c r="G23" s="23"/>
    </row>
    <row r="24" ht="18" customHeight="1" spans="1:7">
      <c r="A24" s="34" t="s">
        <v>119</v>
      </c>
      <c r="B24" s="34" t="s">
        <v>120</v>
      </c>
      <c r="C24" s="23">
        <v>3407718.69</v>
      </c>
      <c r="D24" s="23">
        <v>2396718.69</v>
      </c>
      <c r="E24" s="23">
        <v>2212131.01</v>
      </c>
      <c r="F24" s="23">
        <v>184587.68</v>
      </c>
      <c r="G24" s="23">
        <v>1011000</v>
      </c>
    </row>
    <row r="25" ht="18" customHeight="1" spans="1:7">
      <c r="A25" s="118" t="s">
        <v>121</v>
      </c>
      <c r="B25" s="118" t="s">
        <v>122</v>
      </c>
      <c r="C25" s="23">
        <v>2407718.69</v>
      </c>
      <c r="D25" s="23">
        <v>2396718.69</v>
      </c>
      <c r="E25" s="23">
        <v>2212131.01</v>
      </c>
      <c r="F25" s="23">
        <v>184587.68</v>
      </c>
      <c r="G25" s="23">
        <v>11000</v>
      </c>
    </row>
    <row r="26" ht="18" customHeight="1" spans="1:7">
      <c r="A26" s="119" t="s">
        <v>123</v>
      </c>
      <c r="B26" s="119" t="s">
        <v>124</v>
      </c>
      <c r="C26" s="23">
        <v>1740976.86</v>
      </c>
      <c r="D26" s="23">
        <v>1740976.86</v>
      </c>
      <c r="E26" s="23">
        <v>1572723.66</v>
      </c>
      <c r="F26" s="23">
        <v>168253.2</v>
      </c>
      <c r="G26" s="23"/>
    </row>
    <row r="27" ht="18" customHeight="1" spans="1:7">
      <c r="A27" s="119" t="s">
        <v>125</v>
      </c>
      <c r="B27" s="119" t="s">
        <v>126</v>
      </c>
      <c r="C27" s="23">
        <v>655741.83</v>
      </c>
      <c r="D27" s="23">
        <v>655741.83</v>
      </c>
      <c r="E27" s="23">
        <v>639407.35</v>
      </c>
      <c r="F27" s="23">
        <v>16334.48</v>
      </c>
      <c r="G27" s="23"/>
    </row>
    <row r="28" ht="18" customHeight="1" spans="1:7">
      <c r="A28" s="119" t="s">
        <v>127</v>
      </c>
      <c r="B28" s="119" t="s">
        <v>128</v>
      </c>
      <c r="C28" s="23">
        <v>11000</v>
      </c>
      <c r="D28" s="23"/>
      <c r="E28" s="23"/>
      <c r="F28" s="23"/>
      <c r="G28" s="23">
        <v>11000</v>
      </c>
    </row>
    <row r="29" ht="18" customHeight="1" spans="1:7">
      <c r="A29" s="118" t="s">
        <v>129</v>
      </c>
      <c r="B29" s="118" t="s">
        <v>130</v>
      </c>
      <c r="C29" s="23">
        <v>950000</v>
      </c>
      <c r="D29" s="23"/>
      <c r="E29" s="23"/>
      <c r="F29" s="23"/>
      <c r="G29" s="23">
        <v>950000</v>
      </c>
    </row>
    <row r="30" ht="18" customHeight="1" spans="1:7">
      <c r="A30" s="119" t="s">
        <v>131</v>
      </c>
      <c r="B30" s="119" t="s">
        <v>132</v>
      </c>
      <c r="C30" s="23">
        <v>850000</v>
      </c>
      <c r="D30" s="23"/>
      <c r="E30" s="23"/>
      <c r="F30" s="23"/>
      <c r="G30" s="23">
        <v>850000</v>
      </c>
    </row>
    <row r="31" ht="18" customHeight="1" spans="1:7">
      <c r="A31" s="119" t="s">
        <v>133</v>
      </c>
      <c r="B31" s="119" t="s">
        <v>134</v>
      </c>
      <c r="C31" s="23">
        <v>100000</v>
      </c>
      <c r="D31" s="23"/>
      <c r="E31" s="23"/>
      <c r="F31" s="23"/>
      <c r="G31" s="23">
        <v>100000</v>
      </c>
    </row>
    <row r="32" ht="18" customHeight="1" spans="1:7">
      <c r="A32" s="118" t="s">
        <v>135</v>
      </c>
      <c r="B32" s="118" t="s">
        <v>136</v>
      </c>
      <c r="C32" s="23">
        <v>50000</v>
      </c>
      <c r="D32" s="23"/>
      <c r="E32" s="23"/>
      <c r="F32" s="23"/>
      <c r="G32" s="23">
        <v>50000</v>
      </c>
    </row>
    <row r="33" ht="18" customHeight="1" spans="1:7">
      <c r="A33" s="119" t="s">
        <v>137</v>
      </c>
      <c r="B33" s="119" t="s">
        <v>136</v>
      </c>
      <c r="C33" s="23">
        <v>50000</v>
      </c>
      <c r="D33" s="23"/>
      <c r="E33" s="23"/>
      <c r="F33" s="23"/>
      <c r="G33" s="23">
        <v>50000</v>
      </c>
    </row>
    <row r="34" ht="18" customHeight="1" spans="1:7">
      <c r="A34" s="34" t="s">
        <v>138</v>
      </c>
      <c r="B34" s="34" t="s">
        <v>139</v>
      </c>
      <c r="C34" s="23">
        <v>225245.28</v>
      </c>
      <c r="D34" s="23">
        <v>225245.28</v>
      </c>
      <c r="E34" s="23">
        <v>225245.28</v>
      </c>
      <c r="F34" s="23"/>
      <c r="G34" s="23"/>
    </row>
    <row r="35" ht="18" customHeight="1" spans="1:7">
      <c r="A35" s="118" t="s">
        <v>140</v>
      </c>
      <c r="B35" s="118" t="s">
        <v>141</v>
      </c>
      <c r="C35" s="23">
        <v>225245.28</v>
      </c>
      <c r="D35" s="23">
        <v>225245.28</v>
      </c>
      <c r="E35" s="23">
        <v>225245.28</v>
      </c>
      <c r="F35" s="23"/>
      <c r="G35" s="23"/>
    </row>
    <row r="36" ht="18" customHeight="1" spans="1:7">
      <c r="A36" s="119" t="s">
        <v>142</v>
      </c>
      <c r="B36" s="119" t="s">
        <v>143</v>
      </c>
      <c r="C36" s="23">
        <v>225245.28</v>
      </c>
      <c r="D36" s="23">
        <v>225245.28</v>
      </c>
      <c r="E36" s="23">
        <v>225245.28</v>
      </c>
      <c r="F36" s="23"/>
      <c r="G36" s="23"/>
    </row>
    <row r="37" ht="18" customHeight="1" spans="1:7">
      <c r="A37" s="156" t="s">
        <v>144</v>
      </c>
      <c r="B37" s="157" t="s">
        <v>144</v>
      </c>
      <c r="C37" s="23">
        <v>4845271.36</v>
      </c>
      <c r="D37" s="23">
        <v>3434271.36</v>
      </c>
      <c r="E37" s="23">
        <v>3249683.68</v>
      </c>
      <c r="F37" s="23">
        <v>184587.68</v>
      </c>
      <c r="G37" s="23">
        <v>1411000</v>
      </c>
    </row>
  </sheetData>
  <mergeCells count="7">
    <mergeCell ref="A2:G2"/>
    <mergeCell ref="A3:E3"/>
    <mergeCell ref="A4:B4"/>
    <mergeCell ref="D4:F4"/>
    <mergeCell ref="A37:B37"/>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D9" sqref="D9"/>
    </sheetView>
  </sheetViews>
  <sheetFormatPr defaultColWidth="9.14285714285714" defaultRowHeight="14.25" customHeight="1" outlineLevelCol="6"/>
  <cols>
    <col min="1" max="1" width="23.5714285714286" customWidth="1"/>
    <col min="2" max="7" width="22.847619047619" customWidth="1"/>
  </cols>
  <sheetData>
    <row r="1" ht="15" customHeight="1" spans="1:7">
      <c r="A1" s="139"/>
      <c r="B1" s="140"/>
      <c r="C1" s="141"/>
      <c r="D1" s="62"/>
      <c r="G1" s="87" t="s">
        <v>192</v>
      </c>
    </row>
    <row r="2" ht="39" customHeight="1" spans="1:7">
      <c r="A2" s="128" t="str">
        <f>"2025"&amp;"年“三公”经费支出预算表"</f>
        <v>2025年“三公”经费支出预算表</v>
      </c>
      <c r="B2" s="52"/>
      <c r="C2" s="52"/>
      <c r="D2" s="52"/>
      <c r="E2" s="52"/>
      <c r="F2" s="52"/>
      <c r="G2" s="52"/>
    </row>
    <row r="3" ht="18.75" customHeight="1" spans="1:7">
      <c r="A3" s="42" t="str">
        <f>"单位名称："&amp;"沧源佤族自治县工业和科技信息化局"</f>
        <v>单位名称：沧源佤族自治县工业和科技信息化局</v>
      </c>
      <c r="B3" s="140"/>
      <c r="C3" s="141"/>
      <c r="D3" s="62"/>
      <c r="E3" s="30"/>
      <c r="G3" s="87" t="s">
        <v>193</v>
      </c>
    </row>
    <row r="4" ht="18.75" customHeight="1" spans="1:7">
      <c r="A4" s="10" t="s">
        <v>194</v>
      </c>
      <c r="B4" s="10" t="s">
        <v>195</v>
      </c>
      <c r="C4" s="31" t="s">
        <v>196</v>
      </c>
      <c r="D4" s="12" t="s">
        <v>197</v>
      </c>
      <c r="E4" s="13"/>
      <c r="F4" s="14"/>
      <c r="G4" s="31" t="s">
        <v>198</v>
      </c>
    </row>
    <row r="5" ht="18.75" customHeight="1" spans="1:7">
      <c r="A5" s="17"/>
      <c r="B5" s="142"/>
      <c r="C5" s="33"/>
      <c r="D5" s="66" t="s">
        <v>58</v>
      </c>
      <c r="E5" s="66" t="s">
        <v>199</v>
      </c>
      <c r="F5" s="66" t="s">
        <v>200</v>
      </c>
      <c r="G5" s="33"/>
    </row>
    <row r="6" ht="18.75" customHeight="1" spans="1:7">
      <c r="A6" s="143" t="s">
        <v>56</v>
      </c>
      <c r="B6" s="144">
        <v>1</v>
      </c>
      <c r="C6" s="145">
        <v>2</v>
      </c>
      <c r="D6" s="146">
        <v>3</v>
      </c>
      <c r="E6" s="146">
        <v>4</v>
      </c>
      <c r="F6" s="146">
        <v>5</v>
      </c>
      <c r="G6" s="145">
        <v>6</v>
      </c>
    </row>
    <row r="7" ht="18.75" customHeight="1" spans="1:7">
      <c r="A7" s="143" t="s">
        <v>56</v>
      </c>
      <c r="B7" s="147">
        <v>91000</v>
      </c>
      <c r="C7" s="147"/>
      <c r="D7" s="147">
        <v>55000</v>
      </c>
      <c r="E7" s="147"/>
      <c r="F7" s="147">
        <v>55000</v>
      </c>
      <c r="G7" s="147">
        <v>36000</v>
      </c>
    </row>
    <row r="8" ht="18.75" customHeight="1" spans="1:7">
      <c r="A8" s="148" t="s">
        <v>201</v>
      </c>
      <c r="B8" s="147">
        <v>70000</v>
      </c>
      <c r="C8" s="147"/>
      <c r="D8" s="147">
        <v>40000</v>
      </c>
      <c r="E8" s="147"/>
      <c r="F8" s="147">
        <v>40000</v>
      </c>
      <c r="G8" s="147">
        <v>30000</v>
      </c>
    </row>
    <row r="9" ht="18.75" customHeight="1" spans="1:7">
      <c r="A9" s="148" t="s">
        <v>202</v>
      </c>
      <c r="B9" s="147">
        <v>21000</v>
      </c>
      <c r="C9" s="147"/>
      <c r="D9" s="147">
        <v>15000</v>
      </c>
      <c r="E9" s="147"/>
      <c r="F9" s="147">
        <v>15000</v>
      </c>
      <c r="G9" s="147">
        <v>6000</v>
      </c>
    </row>
    <row r="10" ht="18.75" customHeight="1" spans="1:7">
      <c r="A10" s="148" t="s">
        <v>203</v>
      </c>
      <c r="B10" s="147"/>
      <c r="C10" s="147"/>
      <c r="D10" s="147"/>
      <c r="E10" s="147"/>
      <c r="F10" s="147"/>
      <c r="G10" s="147"/>
    </row>
    <row r="11" ht="18.75" customHeight="1" spans="1:7">
      <c r="A11" s="148" t="s">
        <v>204</v>
      </c>
      <c r="B11" s="147"/>
      <c r="C11" s="147"/>
      <c r="D11" s="147"/>
      <c r="E11" s="147"/>
      <c r="F11" s="147"/>
      <c r="G11" s="147"/>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1"/>
  <sheetViews>
    <sheetView showZeros="0" topLeftCell="A17" workbookViewId="0">
      <selection activeCell="H44" sqref="H44:H45"/>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6"/>
      <c r="D1" s="127"/>
      <c r="E1" s="127"/>
      <c r="F1" s="127"/>
      <c r="G1" s="127"/>
      <c r="H1" s="67"/>
      <c r="I1" s="67"/>
      <c r="J1" s="67"/>
      <c r="K1" s="67"/>
      <c r="L1" s="67"/>
      <c r="M1" s="67"/>
      <c r="N1" s="30"/>
      <c r="O1" s="30"/>
      <c r="P1" s="30"/>
      <c r="Q1" s="67"/>
      <c r="U1" s="126"/>
      <c r="W1" s="39" t="s">
        <v>205</v>
      </c>
    </row>
    <row r="2" ht="39.75" customHeight="1" spans="1:23">
      <c r="A2" s="128" t="str">
        <f>"2025"&amp;"年部门基本支出预算表"</f>
        <v>2025年部门基本支出预算表</v>
      </c>
      <c r="B2" s="52"/>
      <c r="C2" s="52"/>
      <c r="D2" s="52"/>
      <c r="E2" s="52"/>
      <c r="F2" s="52"/>
      <c r="G2" s="52"/>
      <c r="H2" s="52"/>
      <c r="I2" s="52"/>
      <c r="J2" s="52"/>
      <c r="K2" s="52"/>
      <c r="L2" s="52"/>
      <c r="M2" s="52"/>
      <c r="N2" s="6"/>
      <c r="O2" s="6"/>
      <c r="P2" s="6"/>
      <c r="Q2" s="52"/>
      <c r="R2" s="52"/>
      <c r="S2" s="52"/>
      <c r="T2" s="52"/>
      <c r="U2" s="52"/>
      <c r="V2" s="52"/>
      <c r="W2" s="52"/>
    </row>
    <row r="3" ht="18.75" customHeight="1" spans="1:23">
      <c r="A3" s="7" t="str">
        <f>"单位名称："&amp;"沧源佤族自治县工业和科技信息化局"</f>
        <v>单位名称：沧源佤族自治县工业和科技信息化局</v>
      </c>
      <c r="B3" s="129"/>
      <c r="C3" s="129"/>
      <c r="D3" s="129"/>
      <c r="E3" s="129"/>
      <c r="F3" s="129"/>
      <c r="G3" s="129"/>
      <c r="H3" s="71"/>
      <c r="I3" s="71"/>
      <c r="J3" s="71"/>
      <c r="K3" s="71"/>
      <c r="L3" s="71"/>
      <c r="M3" s="71"/>
      <c r="N3" s="93"/>
      <c r="O3" s="93"/>
      <c r="P3" s="93"/>
      <c r="Q3" s="71"/>
      <c r="U3" s="126"/>
      <c r="W3" s="39" t="s">
        <v>193</v>
      </c>
    </row>
    <row r="4" ht="18" customHeight="1" spans="1:23">
      <c r="A4" s="10" t="s">
        <v>206</v>
      </c>
      <c r="B4" s="10" t="s">
        <v>207</v>
      </c>
      <c r="C4" s="10" t="s">
        <v>208</v>
      </c>
      <c r="D4" s="10" t="s">
        <v>209</v>
      </c>
      <c r="E4" s="10" t="s">
        <v>210</v>
      </c>
      <c r="F4" s="10" t="s">
        <v>211</v>
      </c>
      <c r="G4" s="10" t="s">
        <v>212</v>
      </c>
      <c r="H4" s="130" t="s">
        <v>213</v>
      </c>
      <c r="I4" s="64" t="s">
        <v>213</v>
      </c>
      <c r="J4" s="64"/>
      <c r="K4" s="64"/>
      <c r="L4" s="64"/>
      <c r="M4" s="64"/>
      <c r="N4" s="13"/>
      <c r="O4" s="13"/>
      <c r="P4" s="13"/>
      <c r="Q4" s="74" t="s">
        <v>62</v>
      </c>
      <c r="R4" s="64" t="s">
        <v>79</v>
      </c>
      <c r="S4" s="64"/>
      <c r="T4" s="64"/>
      <c r="U4" s="64"/>
      <c r="V4" s="64"/>
      <c r="W4" s="136"/>
    </row>
    <row r="5" ht="18" customHeight="1" spans="1:23">
      <c r="A5" s="15"/>
      <c r="B5" s="125"/>
      <c r="C5" s="15"/>
      <c r="D5" s="15"/>
      <c r="E5" s="15"/>
      <c r="F5" s="15"/>
      <c r="G5" s="15"/>
      <c r="H5" s="107" t="s">
        <v>214</v>
      </c>
      <c r="I5" s="130" t="s">
        <v>59</v>
      </c>
      <c r="J5" s="64"/>
      <c r="K5" s="64"/>
      <c r="L5" s="64"/>
      <c r="M5" s="136"/>
      <c r="N5" s="12" t="s">
        <v>215</v>
      </c>
      <c r="O5" s="13"/>
      <c r="P5" s="14"/>
      <c r="Q5" s="10" t="s">
        <v>62</v>
      </c>
      <c r="R5" s="130" t="s">
        <v>79</v>
      </c>
      <c r="S5" s="74" t="s">
        <v>65</v>
      </c>
      <c r="T5" s="64" t="s">
        <v>79</v>
      </c>
      <c r="U5" s="74" t="s">
        <v>67</v>
      </c>
      <c r="V5" s="74" t="s">
        <v>68</v>
      </c>
      <c r="W5" s="138" t="s">
        <v>69</v>
      </c>
    </row>
    <row r="6" ht="18.75" customHeight="1" spans="1:23">
      <c r="A6" s="32"/>
      <c r="B6" s="32"/>
      <c r="C6" s="32"/>
      <c r="D6" s="32"/>
      <c r="E6" s="32"/>
      <c r="F6" s="32"/>
      <c r="G6" s="32"/>
      <c r="H6" s="32"/>
      <c r="I6" s="137" t="s">
        <v>216</v>
      </c>
      <c r="J6" s="10" t="s">
        <v>217</v>
      </c>
      <c r="K6" s="10" t="s">
        <v>218</v>
      </c>
      <c r="L6" s="10" t="s">
        <v>219</v>
      </c>
      <c r="M6" s="10" t="s">
        <v>220</v>
      </c>
      <c r="N6" s="10" t="s">
        <v>59</v>
      </c>
      <c r="O6" s="10" t="s">
        <v>60</v>
      </c>
      <c r="P6" s="10" t="s">
        <v>61</v>
      </c>
      <c r="Q6" s="32"/>
      <c r="R6" s="10" t="s">
        <v>58</v>
      </c>
      <c r="S6" s="10" t="s">
        <v>65</v>
      </c>
      <c r="T6" s="10" t="s">
        <v>221</v>
      </c>
      <c r="U6" s="10" t="s">
        <v>67</v>
      </c>
      <c r="V6" s="10" t="s">
        <v>68</v>
      </c>
      <c r="W6" s="10" t="s">
        <v>69</v>
      </c>
    </row>
    <row r="7" ht="37.5" customHeight="1" spans="1:23">
      <c r="A7" s="110"/>
      <c r="B7" s="110"/>
      <c r="C7" s="110"/>
      <c r="D7" s="110"/>
      <c r="E7" s="110"/>
      <c r="F7" s="110"/>
      <c r="G7" s="110"/>
      <c r="H7" s="110"/>
      <c r="I7" s="92"/>
      <c r="J7" s="17" t="s">
        <v>222</v>
      </c>
      <c r="K7" s="17" t="s">
        <v>218</v>
      </c>
      <c r="L7" s="17" t="s">
        <v>219</v>
      </c>
      <c r="M7" s="17" t="s">
        <v>220</v>
      </c>
      <c r="N7" s="17" t="s">
        <v>218</v>
      </c>
      <c r="O7" s="17" t="s">
        <v>219</v>
      </c>
      <c r="P7" s="17" t="s">
        <v>220</v>
      </c>
      <c r="Q7" s="17" t="s">
        <v>62</v>
      </c>
      <c r="R7" s="17" t="s">
        <v>58</v>
      </c>
      <c r="S7" s="17" t="s">
        <v>65</v>
      </c>
      <c r="T7" s="17" t="s">
        <v>221</v>
      </c>
      <c r="U7" s="17" t="s">
        <v>67</v>
      </c>
      <c r="V7" s="17" t="s">
        <v>68</v>
      </c>
      <c r="W7" s="17" t="s">
        <v>69</v>
      </c>
    </row>
    <row r="8" ht="19.5" customHeight="1" spans="1:23">
      <c r="A8" s="131">
        <v>1</v>
      </c>
      <c r="B8" s="131">
        <v>2</v>
      </c>
      <c r="C8" s="131">
        <v>3</v>
      </c>
      <c r="D8" s="131">
        <v>4</v>
      </c>
      <c r="E8" s="131">
        <v>5</v>
      </c>
      <c r="F8" s="131">
        <v>6</v>
      </c>
      <c r="G8" s="131">
        <v>7</v>
      </c>
      <c r="H8" s="131">
        <v>8</v>
      </c>
      <c r="I8" s="131">
        <v>9</v>
      </c>
      <c r="J8" s="131">
        <v>10</v>
      </c>
      <c r="K8" s="131">
        <v>11</v>
      </c>
      <c r="L8" s="131">
        <v>12</v>
      </c>
      <c r="M8" s="131">
        <v>13</v>
      </c>
      <c r="N8" s="131">
        <v>14</v>
      </c>
      <c r="O8" s="131">
        <v>15</v>
      </c>
      <c r="P8" s="131">
        <v>16</v>
      </c>
      <c r="Q8" s="131">
        <v>17</v>
      </c>
      <c r="R8" s="131">
        <v>18</v>
      </c>
      <c r="S8" s="131">
        <v>19</v>
      </c>
      <c r="T8" s="131">
        <v>20</v>
      </c>
      <c r="U8" s="131">
        <v>21</v>
      </c>
      <c r="V8" s="131">
        <v>22</v>
      </c>
      <c r="W8" s="131">
        <v>23</v>
      </c>
    </row>
    <row r="9" ht="21" customHeight="1" spans="1:23">
      <c r="A9" s="132" t="s">
        <v>71</v>
      </c>
      <c r="B9" s="132"/>
      <c r="C9" s="132"/>
      <c r="D9" s="132"/>
      <c r="E9" s="132"/>
      <c r="F9" s="132"/>
      <c r="G9" s="132"/>
      <c r="H9" s="23">
        <v>3434271.36</v>
      </c>
      <c r="I9" s="23">
        <v>3434271.36</v>
      </c>
      <c r="J9" s="23"/>
      <c r="K9" s="23"/>
      <c r="L9" s="23">
        <v>3434271.36</v>
      </c>
      <c r="M9" s="23"/>
      <c r="N9" s="23"/>
      <c r="O9" s="23"/>
      <c r="P9" s="23"/>
      <c r="Q9" s="23"/>
      <c r="R9" s="23"/>
      <c r="S9" s="23"/>
      <c r="T9" s="23"/>
      <c r="U9" s="23"/>
      <c r="V9" s="23"/>
      <c r="W9" s="23"/>
    </row>
    <row r="10" ht="21" customHeight="1" spans="1:23">
      <c r="A10" s="133" t="s">
        <v>71</v>
      </c>
      <c r="B10" s="21"/>
      <c r="C10" s="21"/>
      <c r="D10" s="21"/>
      <c r="E10" s="21"/>
      <c r="F10" s="21"/>
      <c r="G10" s="21"/>
      <c r="H10" s="23">
        <v>3434271.36</v>
      </c>
      <c r="I10" s="23">
        <v>3434271.36</v>
      </c>
      <c r="J10" s="23"/>
      <c r="K10" s="23"/>
      <c r="L10" s="23">
        <v>3434271.36</v>
      </c>
      <c r="M10" s="23"/>
      <c r="N10" s="23"/>
      <c r="O10" s="23"/>
      <c r="P10" s="23"/>
      <c r="Q10" s="23"/>
      <c r="R10" s="23"/>
      <c r="S10" s="23"/>
      <c r="T10" s="23"/>
      <c r="U10" s="23"/>
      <c r="V10" s="23"/>
      <c r="W10" s="23"/>
    </row>
    <row r="11" ht="21" customHeight="1" spans="1:23">
      <c r="A11" s="25"/>
      <c r="B11" s="21" t="s">
        <v>223</v>
      </c>
      <c r="C11" s="21" t="s">
        <v>224</v>
      </c>
      <c r="D11" s="21" t="s">
        <v>123</v>
      </c>
      <c r="E11" s="21" t="s">
        <v>124</v>
      </c>
      <c r="F11" s="21" t="s">
        <v>225</v>
      </c>
      <c r="G11" s="21" t="s">
        <v>226</v>
      </c>
      <c r="H11" s="23">
        <v>552660</v>
      </c>
      <c r="I11" s="23">
        <v>552660</v>
      </c>
      <c r="J11" s="23"/>
      <c r="K11" s="23"/>
      <c r="L11" s="23">
        <v>552660</v>
      </c>
      <c r="M11" s="23"/>
      <c r="N11" s="23"/>
      <c r="O11" s="23"/>
      <c r="P11" s="23"/>
      <c r="Q11" s="23"/>
      <c r="R11" s="23"/>
      <c r="S11" s="23"/>
      <c r="T11" s="23"/>
      <c r="U11" s="23"/>
      <c r="V11" s="23"/>
      <c r="W11" s="23"/>
    </row>
    <row r="12" ht="21" customHeight="1" spans="1:23">
      <c r="A12" s="25"/>
      <c r="B12" s="21" t="s">
        <v>227</v>
      </c>
      <c r="C12" s="21" t="s">
        <v>228</v>
      </c>
      <c r="D12" s="21" t="s">
        <v>125</v>
      </c>
      <c r="E12" s="21" t="s">
        <v>126</v>
      </c>
      <c r="F12" s="21" t="s">
        <v>225</v>
      </c>
      <c r="G12" s="21" t="s">
        <v>226</v>
      </c>
      <c r="H12" s="23">
        <v>191724</v>
      </c>
      <c r="I12" s="23">
        <v>191724</v>
      </c>
      <c r="J12" s="23"/>
      <c r="K12" s="23"/>
      <c r="L12" s="23">
        <v>191724</v>
      </c>
      <c r="M12" s="23"/>
      <c r="N12" s="23"/>
      <c r="O12" s="23"/>
      <c r="P12" s="23"/>
      <c r="Q12" s="23"/>
      <c r="R12" s="23"/>
      <c r="S12" s="23"/>
      <c r="T12" s="23"/>
      <c r="U12" s="23"/>
      <c r="V12" s="23"/>
      <c r="W12" s="23"/>
    </row>
    <row r="13" ht="21" customHeight="1" spans="1:23">
      <c r="A13" s="25"/>
      <c r="B13" s="21" t="s">
        <v>223</v>
      </c>
      <c r="C13" s="21" t="s">
        <v>224</v>
      </c>
      <c r="D13" s="21" t="s">
        <v>123</v>
      </c>
      <c r="E13" s="21" t="s">
        <v>124</v>
      </c>
      <c r="F13" s="21" t="s">
        <v>229</v>
      </c>
      <c r="G13" s="21" t="s">
        <v>230</v>
      </c>
      <c r="H13" s="23">
        <v>738516</v>
      </c>
      <c r="I13" s="23">
        <v>738516</v>
      </c>
      <c r="J13" s="23"/>
      <c r="K13" s="23"/>
      <c r="L13" s="23">
        <v>738516</v>
      </c>
      <c r="M13" s="23"/>
      <c r="N13" s="23"/>
      <c r="O13" s="23"/>
      <c r="P13" s="23"/>
      <c r="Q13" s="23"/>
      <c r="R13" s="23"/>
      <c r="S13" s="23"/>
      <c r="T13" s="23"/>
      <c r="U13" s="23"/>
      <c r="V13" s="23"/>
      <c r="W13" s="23"/>
    </row>
    <row r="14" ht="21" customHeight="1" spans="1:23">
      <c r="A14" s="25"/>
      <c r="B14" s="21" t="s">
        <v>227</v>
      </c>
      <c r="C14" s="21" t="s">
        <v>228</v>
      </c>
      <c r="D14" s="21" t="s">
        <v>125</v>
      </c>
      <c r="E14" s="21" t="s">
        <v>126</v>
      </c>
      <c r="F14" s="21" t="s">
        <v>229</v>
      </c>
      <c r="G14" s="21" t="s">
        <v>230</v>
      </c>
      <c r="H14" s="23">
        <v>39840</v>
      </c>
      <c r="I14" s="23">
        <v>39840</v>
      </c>
      <c r="J14" s="23"/>
      <c r="K14" s="23"/>
      <c r="L14" s="23">
        <v>39840</v>
      </c>
      <c r="M14" s="23"/>
      <c r="N14" s="23"/>
      <c r="O14" s="23"/>
      <c r="P14" s="23"/>
      <c r="Q14" s="23"/>
      <c r="R14" s="23"/>
      <c r="S14" s="23"/>
      <c r="T14" s="23"/>
      <c r="U14" s="23"/>
      <c r="V14" s="23"/>
      <c r="W14" s="23"/>
    </row>
    <row r="15" ht="21" customHeight="1" spans="1:23">
      <c r="A15" s="25"/>
      <c r="B15" s="21" t="s">
        <v>223</v>
      </c>
      <c r="C15" s="21" t="s">
        <v>224</v>
      </c>
      <c r="D15" s="21" t="s">
        <v>123</v>
      </c>
      <c r="E15" s="21" t="s">
        <v>124</v>
      </c>
      <c r="F15" s="21" t="s">
        <v>231</v>
      </c>
      <c r="G15" s="21" t="s">
        <v>232</v>
      </c>
      <c r="H15" s="23">
        <v>46055</v>
      </c>
      <c r="I15" s="23">
        <v>46055</v>
      </c>
      <c r="J15" s="23"/>
      <c r="K15" s="23"/>
      <c r="L15" s="23">
        <v>46055</v>
      </c>
      <c r="M15" s="23"/>
      <c r="N15" s="23"/>
      <c r="O15" s="23"/>
      <c r="P15" s="23"/>
      <c r="Q15" s="23"/>
      <c r="R15" s="23"/>
      <c r="S15" s="23"/>
      <c r="T15" s="23"/>
      <c r="U15" s="23"/>
      <c r="V15" s="23"/>
      <c r="W15" s="23"/>
    </row>
    <row r="16" ht="21" customHeight="1" spans="1:23">
      <c r="A16" s="25"/>
      <c r="B16" s="21" t="s">
        <v>233</v>
      </c>
      <c r="C16" s="21" t="s">
        <v>234</v>
      </c>
      <c r="D16" s="21" t="s">
        <v>123</v>
      </c>
      <c r="E16" s="21" t="s">
        <v>124</v>
      </c>
      <c r="F16" s="21" t="s">
        <v>231</v>
      </c>
      <c r="G16" s="21" t="s">
        <v>232</v>
      </c>
      <c r="H16" s="23">
        <v>234660</v>
      </c>
      <c r="I16" s="23">
        <v>234660</v>
      </c>
      <c r="J16" s="23"/>
      <c r="K16" s="23"/>
      <c r="L16" s="23">
        <v>234660</v>
      </c>
      <c r="M16" s="23"/>
      <c r="N16" s="23"/>
      <c r="O16" s="23"/>
      <c r="P16" s="23"/>
      <c r="Q16" s="23"/>
      <c r="R16" s="23"/>
      <c r="S16" s="23"/>
      <c r="T16" s="23"/>
      <c r="U16" s="23"/>
      <c r="V16" s="23"/>
      <c r="W16" s="23"/>
    </row>
    <row r="17" ht="21" customHeight="1" spans="1:23">
      <c r="A17" s="25"/>
      <c r="B17" s="21" t="s">
        <v>227</v>
      </c>
      <c r="C17" s="21" t="s">
        <v>228</v>
      </c>
      <c r="D17" s="21" t="s">
        <v>125</v>
      </c>
      <c r="E17" s="21" t="s">
        <v>126</v>
      </c>
      <c r="F17" s="21" t="s">
        <v>235</v>
      </c>
      <c r="G17" s="21" t="s">
        <v>236</v>
      </c>
      <c r="H17" s="23">
        <v>136692</v>
      </c>
      <c r="I17" s="23">
        <v>136692</v>
      </c>
      <c r="J17" s="23"/>
      <c r="K17" s="23"/>
      <c r="L17" s="23">
        <v>136692</v>
      </c>
      <c r="M17" s="23"/>
      <c r="N17" s="23"/>
      <c r="O17" s="23"/>
      <c r="P17" s="23"/>
      <c r="Q17" s="23"/>
      <c r="R17" s="23"/>
      <c r="S17" s="23"/>
      <c r="T17" s="23"/>
      <c r="U17" s="23"/>
      <c r="V17" s="23"/>
      <c r="W17" s="23"/>
    </row>
    <row r="18" ht="21" customHeight="1" spans="1:23">
      <c r="A18" s="25"/>
      <c r="B18" s="21" t="s">
        <v>227</v>
      </c>
      <c r="C18" s="21" t="s">
        <v>228</v>
      </c>
      <c r="D18" s="21" t="s">
        <v>125</v>
      </c>
      <c r="E18" s="21" t="s">
        <v>126</v>
      </c>
      <c r="F18" s="21" t="s">
        <v>235</v>
      </c>
      <c r="G18" s="21" t="s">
        <v>236</v>
      </c>
      <c r="H18" s="23">
        <v>63720</v>
      </c>
      <c r="I18" s="23">
        <v>63720</v>
      </c>
      <c r="J18" s="23"/>
      <c r="K18" s="23"/>
      <c r="L18" s="23">
        <v>63720</v>
      </c>
      <c r="M18" s="23"/>
      <c r="N18" s="23"/>
      <c r="O18" s="23"/>
      <c r="P18" s="23"/>
      <c r="Q18" s="23"/>
      <c r="R18" s="23"/>
      <c r="S18" s="23"/>
      <c r="T18" s="23"/>
      <c r="U18" s="23"/>
      <c r="V18" s="23"/>
      <c r="W18" s="23"/>
    </row>
    <row r="19" ht="21" customHeight="1" spans="1:23">
      <c r="A19" s="25"/>
      <c r="B19" s="21" t="s">
        <v>237</v>
      </c>
      <c r="C19" s="21" t="s">
        <v>238</v>
      </c>
      <c r="D19" s="21" t="s">
        <v>125</v>
      </c>
      <c r="E19" s="21" t="s">
        <v>126</v>
      </c>
      <c r="F19" s="21" t="s">
        <v>235</v>
      </c>
      <c r="G19" s="21" t="s">
        <v>236</v>
      </c>
      <c r="H19" s="23">
        <v>90000</v>
      </c>
      <c r="I19" s="23">
        <v>90000</v>
      </c>
      <c r="J19" s="23"/>
      <c r="K19" s="23"/>
      <c r="L19" s="23">
        <v>90000</v>
      </c>
      <c r="M19" s="23"/>
      <c r="N19" s="23"/>
      <c r="O19" s="23"/>
      <c r="P19" s="23"/>
      <c r="Q19" s="23"/>
      <c r="R19" s="23"/>
      <c r="S19" s="23"/>
      <c r="T19" s="23"/>
      <c r="U19" s="23"/>
      <c r="V19" s="23"/>
      <c r="W19" s="23"/>
    </row>
    <row r="20" ht="21" customHeight="1" spans="1:23">
      <c r="A20" s="25"/>
      <c r="B20" s="21" t="s">
        <v>239</v>
      </c>
      <c r="C20" s="21" t="s">
        <v>240</v>
      </c>
      <c r="D20" s="21" t="s">
        <v>103</v>
      </c>
      <c r="E20" s="21" t="s">
        <v>104</v>
      </c>
      <c r="F20" s="21" t="s">
        <v>241</v>
      </c>
      <c r="G20" s="21" t="s">
        <v>242</v>
      </c>
      <c r="H20" s="23">
        <v>300327.04</v>
      </c>
      <c r="I20" s="23">
        <v>300327.04</v>
      </c>
      <c r="J20" s="23"/>
      <c r="K20" s="23"/>
      <c r="L20" s="23">
        <v>300327.04</v>
      </c>
      <c r="M20" s="23"/>
      <c r="N20" s="23"/>
      <c r="O20" s="23"/>
      <c r="P20" s="23"/>
      <c r="Q20" s="23"/>
      <c r="R20" s="23"/>
      <c r="S20" s="23"/>
      <c r="T20" s="23"/>
      <c r="U20" s="23"/>
      <c r="V20" s="23"/>
      <c r="W20" s="23"/>
    </row>
    <row r="21" ht="21" customHeight="1" spans="1:23">
      <c r="A21" s="25"/>
      <c r="B21" s="21" t="s">
        <v>239</v>
      </c>
      <c r="C21" s="21" t="s">
        <v>240</v>
      </c>
      <c r="D21" s="21" t="s">
        <v>113</v>
      </c>
      <c r="E21" s="21" t="s">
        <v>114</v>
      </c>
      <c r="F21" s="21" t="s">
        <v>243</v>
      </c>
      <c r="G21" s="21" t="s">
        <v>244</v>
      </c>
      <c r="H21" s="23">
        <v>71665.86</v>
      </c>
      <c r="I21" s="23">
        <v>71665.86</v>
      </c>
      <c r="J21" s="23"/>
      <c r="K21" s="23"/>
      <c r="L21" s="23">
        <v>71665.86</v>
      </c>
      <c r="M21" s="23"/>
      <c r="N21" s="23"/>
      <c r="O21" s="23"/>
      <c r="P21" s="23"/>
      <c r="Q21" s="23"/>
      <c r="R21" s="23"/>
      <c r="S21" s="23"/>
      <c r="T21" s="23"/>
      <c r="U21" s="23"/>
      <c r="V21" s="23"/>
      <c r="W21" s="23"/>
    </row>
    <row r="22" ht="21" customHeight="1" spans="1:23">
      <c r="A22" s="25"/>
      <c r="B22" s="21" t="s">
        <v>239</v>
      </c>
      <c r="C22" s="21" t="s">
        <v>240</v>
      </c>
      <c r="D22" s="21" t="s">
        <v>113</v>
      </c>
      <c r="E22" s="21" t="s">
        <v>114</v>
      </c>
      <c r="F22" s="21" t="s">
        <v>243</v>
      </c>
      <c r="G22" s="21" t="s">
        <v>244</v>
      </c>
      <c r="H22" s="23">
        <v>13138.74</v>
      </c>
      <c r="I22" s="23">
        <v>13138.74</v>
      </c>
      <c r="J22" s="23"/>
      <c r="K22" s="23"/>
      <c r="L22" s="23">
        <v>13138.74</v>
      </c>
      <c r="M22" s="23"/>
      <c r="N22" s="23"/>
      <c r="O22" s="23"/>
      <c r="P22" s="23"/>
      <c r="Q22" s="23"/>
      <c r="R22" s="23"/>
      <c r="S22" s="23"/>
      <c r="T22" s="23"/>
      <c r="U22" s="23"/>
      <c r="V22" s="23"/>
      <c r="W22" s="23"/>
    </row>
    <row r="23" ht="21" customHeight="1" spans="1:23">
      <c r="A23" s="25"/>
      <c r="B23" s="21" t="s">
        <v>239</v>
      </c>
      <c r="C23" s="21" t="s">
        <v>240</v>
      </c>
      <c r="D23" s="21" t="s">
        <v>115</v>
      </c>
      <c r="E23" s="21" t="s">
        <v>116</v>
      </c>
      <c r="F23" s="21" t="s">
        <v>243</v>
      </c>
      <c r="G23" s="21" t="s">
        <v>244</v>
      </c>
      <c r="H23" s="23">
        <v>4927.48</v>
      </c>
      <c r="I23" s="23">
        <v>4927.48</v>
      </c>
      <c r="J23" s="23"/>
      <c r="K23" s="23"/>
      <c r="L23" s="23">
        <v>4927.48</v>
      </c>
      <c r="M23" s="23"/>
      <c r="N23" s="23"/>
      <c r="O23" s="23"/>
      <c r="P23" s="23"/>
      <c r="Q23" s="23"/>
      <c r="R23" s="23"/>
      <c r="S23" s="23"/>
      <c r="T23" s="23"/>
      <c r="U23" s="23"/>
      <c r="V23" s="23"/>
      <c r="W23" s="23"/>
    </row>
    <row r="24" ht="21" customHeight="1" spans="1:23">
      <c r="A24" s="25"/>
      <c r="B24" s="21" t="s">
        <v>239</v>
      </c>
      <c r="C24" s="21" t="s">
        <v>240</v>
      </c>
      <c r="D24" s="21" t="s">
        <v>115</v>
      </c>
      <c r="E24" s="21" t="s">
        <v>116</v>
      </c>
      <c r="F24" s="21" t="s">
        <v>243</v>
      </c>
      <c r="G24" s="21" t="s">
        <v>244</v>
      </c>
      <c r="H24" s="23">
        <v>26877.18</v>
      </c>
      <c r="I24" s="23">
        <v>26877.18</v>
      </c>
      <c r="J24" s="23"/>
      <c r="K24" s="23"/>
      <c r="L24" s="23">
        <v>26877.18</v>
      </c>
      <c r="M24" s="23"/>
      <c r="N24" s="23"/>
      <c r="O24" s="23"/>
      <c r="P24" s="23"/>
      <c r="Q24" s="23"/>
      <c r="R24" s="23"/>
      <c r="S24" s="23"/>
      <c r="T24" s="23"/>
      <c r="U24" s="23"/>
      <c r="V24" s="23"/>
      <c r="W24" s="23"/>
    </row>
    <row r="25" ht="21" customHeight="1" spans="1:23">
      <c r="A25" s="25"/>
      <c r="B25" s="21" t="s">
        <v>239</v>
      </c>
      <c r="C25" s="21" t="s">
        <v>240</v>
      </c>
      <c r="D25" s="21" t="s">
        <v>117</v>
      </c>
      <c r="E25" s="21" t="s">
        <v>118</v>
      </c>
      <c r="F25" s="21" t="s">
        <v>245</v>
      </c>
      <c r="G25" s="21" t="s">
        <v>246</v>
      </c>
      <c r="H25" s="23">
        <v>7752</v>
      </c>
      <c r="I25" s="23">
        <v>7752</v>
      </c>
      <c r="J25" s="23"/>
      <c r="K25" s="23"/>
      <c r="L25" s="23">
        <v>7752</v>
      </c>
      <c r="M25" s="23"/>
      <c r="N25" s="23"/>
      <c r="O25" s="23"/>
      <c r="P25" s="23"/>
      <c r="Q25" s="23"/>
      <c r="R25" s="23"/>
      <c r="S25" s="23"/>
      <c r="T25" s="23"/>
      <c r="U25" s="23"/>
      <c r="V25" s="23"/>
      <c r="W25" s="23"/>
    </row>
    <row r="26" ht="21" customHeight="1" spans="1:23">
      <c r="A26" s="25"/>
      <c r="B26" s="21" t="s">
        <v>239</v>
      </c>
      <c r="C26" s="21" t="s">
        <v>240</v>
      </c>
      <c r="D26" s="21" t="s">
        <v>117</v>
      </c>
      <c r="E26" s="21" t="s">
        <v>118</v>
      </c>
      <c r="F26" s="21" t="s">
        <v>245</v>
      </c>
      <c r="G26" s="21" t="s">
        <v>246</v>
      </c>
      <c r="H26" s="23">
        <v>228</v>
      </c>
      <c r="I26" s="23">
        <v>228</v>
      </c>
      <c r="J26" s="23"/>
      <c r="K26" s="23"/>
      <c r="L26" s="23">
        <v>228</v>
      </c>
      <c r="M26" s="23"/>
      <c r="N26" s="23"/>
      <c r="O26" s="23"/>
      <c r="P26" s="23"/>
      <c r="Q26" s="23"/>
      <c r="R26" s="23"/>
      <c r="S26" s="23"/>
      <c r="T26" s="23"/>
      <c r="U26" s="23"/>
      <c r="V26" s="23"/>
      <c r="W26" s="23"/>
    </row>
    <row r="27" ht="21" customHeight="1" spans="1:23">
      <c r="A27" s="25"/>
      <c r="B27" s="21" t="s">
        <v>239</v>
      </c>
      <c r="C27" s="21" t="s">
        <v>240</v>
      </c>
      <c r="D27" s="21" t="s">
        <v>117</v>
      </c>
      <c r="E27" s="21" t="s">
        <v>118</v>
      </c>
      <c r="F27" s="21" t="s">
        <v>245</v>
      </c>
      <c r="G27" s="21" t="s">
        <v>246</v>
      </c>
      <c r="H27" s="23">
        <v>3754.09</v>
      </c>
      <c r="I27" s="23">
        <v>3754.09</v>
      </c>
      <c r="J27" s="23"/>
      <c r="K27" s="23"/>
      <c r="L27" s="23">
        <v>3754.09</v>
      </c>
      <c r="M27" s="23"/>
      <c r="N27" s="23"/>
      <c r="O27" s="23"/>
      <c r="P27" s="23"/>
      <c r="Q27" s="23"/>
      <c r="R27" s="23"/>
      <c r="S27" s="23"/>
      <c r="T27" s="23"/>
      <c r="U27" s="23"/>
      <c r="V27" s="23"/>
      <c r="W27" s="23"/>
    </row>
    <row r="28" ht="21" customHeight="1" spans="1:23">
      <c r="A28" s="25"/>
      <c r="B28" s="21" t="s">
        <v>239</v>
      </c>
      <c r="C28" s="21" t="s">
        <v>240</v>
      </c>
      <c r="D28" s="21" t="s">
        <v>123</v>
      </c>
      <c r="E28" s="21" t="s">
        <v>124</v>
      </c>
      <c r="F28" s="21" t="s">
        <v>245</v>
      </c>
      <c r="G28" s="21" t="s">
        <v>246</v>
      </c>
      <c r="H28" s="23">
        <v>832.66</v>
      </c>
      <c r="I28" s="23">
        <v>832.66</v>
      </c>
      <c r="J28" s="23"/>
      <c r="K28" s="23"/>
      <c r="L28" s="23">
        <v>832.66</v>
      </c>
      <c r="M28" s="23"/>
      <c r="N28" s="23"/>
      <c r="O28" s="23"/>
      <c r="P28" s="23"/>
      <c r="Q28" s="23"/>
      <c r="R28" s="23"/>
      <c r="S28" s="23"/>
      <c r="T28" s="23"/>
      <c r="U28" s="23"/>
      <c r="V28" s="23"/>
      <c r="W28" s="23"/>
    </row>
    <row r="29" ht="21" customHeight="1" spans="1:23">
      <c r="A29" s="25"/>
      <c r="B29" s="21" t="s">
        <v>239</v>
      </c>
      <c r="C29" s="21" t="s">
        <v>240</v>
      </c>
      <c r="D29" s="21" t="s">
        <v>125</v>
      </c>
      <c r="E29" s="21" t="s">
        <v>126</v>
      </c>
      <c r="F29" s="21" t="s">
        <v>245</v>
      </c>
      <c r="G29" s="21" t="s">
        <v>246</v>
      </c>
      <c r="H29" s="23">
        <v>3135.67</v>
      </c>
      <c r="I29" s="23">
        <v>3135.67</v>
      </c>
      <c r="J29" s="23"/>
      <c r="K29" s="23"/>
      <c r="L29" s="23">
        <v>3135.67</v>
      </c>
      <c r="M29" s="23"/>
      <c r="N29" s="23"/>
      <c r="O29" s="23"/>
      <c r="P29" s="23"/>
      <c r="Q29" s="23"/>
      <c r="R29" s="23"/>
      <c r="S29" s="23"/>
      <c r="T29" s="23"/>
      <c r="U29" s="23"/>
      <c r="V29" s="23"/>
      <c r="W29" s="23"/>
    </row>
    <row r="30" ht="21" customHeight="1" spans="1:23">
      <c r="A30" s="25"/>
      <c r="B30" s="21" t="s">
        <v>247</v>
      </c>
      <c r="C30" s="21" t="s">
        <v>143</v>
      </c>
      <c r="D30" s="21" t="s">
        <v>142</v>
      </c>
      <c r="E30" s="21" t="s">
        <v>143</v>
      </c>
      <c r="F30" s="21" t="s">
        <v>248</v>
      </c>
      <c r="G30" s="21" t="s">
        <v>143</v>
      </c>
      <c r="H30" s="23">
        <v>225245.28</v>
      </c>
      <c r="I30" s="23">
        <v>225245.28</v>
      </c>
      <c r="J30" s="23"/>
      <c r="K30" s="23"/>
      <c r="L30" s="23">
        <v>225245.28</v>
      </c>
      <c r="M30" s="23"/>
      <c r="N30" s="23"/>
      <c r="O30" s="23"/>
      <c r="P30" s="23"/>
      <c r="Q30" s="23"/>
      <c r="R30" s="23"/>
      <c r="S30" s="23"/>
      <c r="T30" s="23"/>
      <c r="U30" s="23"/>
      <c r="V30" s="23"/>
      <c r="W30" s="23"/>
    </row>
    <row r="31" ht="21" customHeight="1" spans="1:23">
      <c r="A31" s="25"/>
      <c r="B31" s="21" t="s">
        <v>249</v>
      </c>
      <c r="C31" s="21" t="s">
        <v>250</v>
      </c>
      <c r="D31" s="21" t="s">
        <v>101</v>
      </c>
      <c r="E31" s="21" t="s">
        <v>102</v>
      </c>
      <c r="F31" s="21" t="s">
        <v>251</v>
      </c>
      <c r="G31" s="21" t="s">
        <v>252</v>
      </c>
      <c r="H31" s="23"/>
      <c r="I31" s="23"/>
      <c r="J31" s="23"/>
      <c r="K31" s="23"/>
      <c r="L31" s="23"/>
      <c r="M31" s="23"/>
      <c r="N31" s="23"/>
      <c r="O31" s="23"/>
      <c r="P31" s="23"/>
      <c r="Q31" s="23"/>
      <c r="R31" s="23"/>
      <c r="S31" s="23"/>
      <c r="T31" s="23"/>
      <c r="U31" s="23"/>
      <c r="V31" s="23"/>
      <c r="W31" s="23"/>
    </row>
    <row r="32" ht="21" customHeight="1" spans="1:23">
      <c r="A32" s="25"/>
      <c r="B32" s="21" t="s">
        <v>249</v>
      </c>
      <c r="C32" s="21" t="s">
        <v>250</v>
      </c>
      <c r="D32" s="21" t="s">
        <v>123</v>
      </c>
      <c r="E32" s="21" t="s">
        <v>124</v>
      </c>
      <c r="F32" s="21" t="s">
        <v>251</v>
      </c>
      <c r="G32" s="21" t="s">
        <v>252</v>
      </c>
      <c r="H32" s="23"/>
      <c r="I32" s="23"/>
      <c r="J32" s="23"/>
      <c r="K32" s="23"/>
      <c r="L32" s="23"/>
      <c r="M32" s="23"/>
      <c r="N32" s="23"/>
      <c r="O32" s="23"/>
      <c r="P32" s="23"/>
      <c r="Q32" s="23"/>
      <c r="R32" s="23"/>
      <c r="S32" s="23"/>
      <c r="T32" s="23"/>
      <c r="U32" s="23"/>
      <c r="V32" s="23"/>
      <c r="W32" s="23"/>
    </row>
    <row r="33" ht="21" customHeight="1" spans="1:23">
      <c r="A33" s="25"/>
      <c r="B33" s="21" t="s">
        <v>249</v>
      </c>
      <c r="C33" s="21" t="s">
        <v>250</v>
      </c>
      <c r="D33" s="21" t="s">
        <v>125</v>
      </c>
      <c r="E33" s="21" t="s">
        <v>126</v>
      </c>
      <c r="F33" s="21" t="s">
        <v>251</v>
      </c>
      <c r="G33" s="21" t="s">
        <v>252</v>
      </c>
      <c r="H33" s="23">
        <v>114295.68</v>
      </c>
      <c r="I33" s="23">
        <v>114295.68</v>
      </c>
      <c r="J33" s="23"/>
      <c r="K33" s="23"/>
      <c r="L33" s="23">
        <v>114295.68</v>
      </c>
      <c r="M33" s="23"/>
      <c r="N33" s="23"/>
      <c r="O33" s="23"/>
      <c r="P33" s="23"/>
      <c r="Q33" s="23"/>
      <c r="R33" s="23"/>
      <c r="S33" s="23"/>
      <c r="T33" s="23"/>
      <c r="U33" s="23"/>
      <c r="V33" s="23"/>
      <c r="W33" s="23"/>
    </row>
    <row r="34" ht="21" customHeight="1" spans="1:23">
      <c r="A34" s="25"/>
      <c r="B34" s="21" t="s">
        <v>253</v>
      </c>
      <c r="C34" s="21" t="s">
        <v>254</v>
      </c>
      <c r="D34" s="21" t="s">
        <v>123</v>
      </c>
      <c r="E34" s="21" t="s">
        <v>124</v>
      </c>
      <c r="F34" s="21" t="s">
        <v>255</v>
      </c>
      <c r="G34" s="21" t="s">
        <v>256</v>
      </c>
      <c r="H34" s="23"/>
      <c r="I34" s="23"/>
      <c r="J34" s="23"/>
      <c r="K34" s="23"/>
      <c r="L34" s="23"/>
      <c r="M34" s="23"/>
      <c r="N34" s="23"/>
      <c r="O34" s="23"/>
      <c r="P34" s="23"/>
      <c r="Q34" s="23"/>
      <c r="R34" s="23"/>
      <c r="S34" s="23"/>
      <c r="T34" s="23"/>
      <c r="U34" s="23"/>
      <c r="V34" s="23"/>
      <c r="W34" s="23"/>
    </row>
    <row r="35" ht="21" customHeight="1" spans="1:23">
      <c r="A35" s="25"/>
      <c r="B35" s="21" t="s">
        <v>253</v>
      </c>
      <c r="C35" s="21" t="s">
        <v>254</v>
      </c>
      <c r="D35" s="21" t="s">
        <v>125</v>
      </c>
      <c r="E35" s="21" t="s">
        <v>126</v>
      </c>
      <c r="F35" s="21" t="s">
        <v>255</v>
      </c>
      <c r="G35" s="21" t="s">
        <v>256</v>
      </c>
      <c r="H35" s="23"/>
      <c r="I35" s="23"/>
      <c r="J35" s="23"/>
      <c r="K35" s="23"/>
      <c r="L35" s="23"/>
      <c r="M35" s="23"/>
      <c r="N35" s="23"/>
      <c r="O35" s="23"/>
      <c r="P35" s="23"/>
      <c r="Q35" s="23"/>
      <c r="R35" s="23"/>
      <c r="S35" s="23"/>
      <c r="T35" s="23"/>
      <c r="U35" s="23"/>
      <c r="V35" s="23"/>
      <c r="W35" s="23"/>
    </row>
    <row r="36" ht="21" customHeight="1" spans="1:23">
      <c r="A36" s="25"/>
      <c r="B36" s="21" t="s">
        <v>253</v>
      </c>
      <c r="C36" s="21" t="s">
        <v>254</v>
      </c>
      <c r="D36" s="21" t="s">
        <v>123</v>
      </c>
      <c r="E36" s="21" t="s">
        <v>124</v>
      </c>
      <c r="F36" s="21" t="s">
        <v>257</v>
      </c>
      <c r="G36" s="21" t="s">
        <v>258</v>
      </c>
      <c r="H36" s="23">
        <v>6000</v>
      </c>
      <c r="I36" s="23">
        <v>6000</v>
      </c>
      <c r="J36" s="23"/>
      <c r="K36" s="23"/>
      <c r="L36" s="23">
        <v>6000</v>
      </c>
      <c r="M36" s="23"/>
      <c r="N36" s="23"/>
      <c r="O36" s="23"/>
      <c r="P36" s="23"/>
      <c r="Q36" s="23"/>
      <c r="R36" s="23"/>
      <c r="S36" s="23"/>
      <c r="T36" s="23"/>
      <c r="U36" s="23"/>
      <c r="V36" s="23"/>
      <c r="W36" s="23"/>
    </row>
    <row r="37" ht="21" customHeight="1" spans="1:23">
      <c r="A37" s="25"/>
      <c r="B37" s="21" t="s">
        <v>253</v>
      </c>
      <c r="C37" s="21" t="s">
        <v>254</v>
      </c>
      <c r="D37" s="21" t="s">
        <v>123</v>
      </c>
      <c r="E37" s="21" t="s">
        <v>124</v>
      </c>
      <c r="F37" s="21" t="s">
        <v>259</v>
      </c>
      <c r="G37" s="21" t="s">
        <v>260</v>
      </c>
      <c r="H37" s="23">
        <v>1000</v>
      </c>
      <c r="I37" s="23">
        <v>1000</v>
      </c>
      <c r="J37" s="23"/>
      <c r="K37" s="23"/>
      <c r="L37" s="23">
        <v>1000</v>
      </c>
      <c r="M37" s="23"/>
      <c r="N37" s="23"/>
      <c r="O37" s="23"/>
      <c r="P37" s="23"/>
      <c r="Q37" s="23"/>
      <c r="R37" s="23"/>
      <c r="S37" s="23"/>
      <c r="T37" s="23"/>
      <c r="U37" s="23"/>
      <c r="V37" s="23"/>
      <c r="W37" s="23"/>
    </row>
    <row r="38" ht="21" customHeight="1" spans="1:23">
      <c r="A38" s="25"/>
      <c r="B38" s="21" t="s">
        <v>253</v>
      </c>
      <c r="C38" s="21" t="s">
        <v>254</v>
      </c>
      <c r="D38" s="21" t="s">
        <v>123</v>
      </c>
      <c r="E38" s="21" t="s">
        <v>124</v>
      </c>
      <c r="F38" s="21" t="s">
        <v>261</v>
      </c>
      <c r="G38" s="21" t="s">
        <v>262</v>
      </c>
      <c r="H38" s="23">
        <v>11460</v>
      </c>
      <c r="I38" s="23">
        <v>11460</v>
      </c>
      <c r="J38" s="23"/>
      <c r="K38" s="23"/>
      <c r="L38" s="23">
        <v>11460</v>
      </c>
      <c r="M38" s="23"/>
      <c r="N38" s="23"/>
      <c r="O38" s="23"/>
      <c r="P38" s="23"/>
      <c r="Q38" s="23"/>
      <c r="R38" s="23"/>
      <c r="S38" s="23"/>
      <c r="T38" s="23"/>
      <c r="U38" s="23"/>
      <c r="V38" s="23"/>
      <c r="W38" s="23"/>
    </row>
    <row r="39" ht="21" customHeight="1" spans="1:23">
      <c r="A39" s="25"/>
      <c r="B39" s="21" t="s">
        <v>253</v>
      </c>
      <c r="C39" s="21" t="s">
        <v>254</v>
      </c>
      <c r="D39" s="21" t="s">
        <v>123</v>
      </c>
      <c r="E39" s="21" t="s">
        <v>124</v>
      </c>
      <c r="F39" s="21" t="s">
        <v>263</v>
      </c>
      <c r="G39" s="21" t="s">
        <v>264</v>
      </c>
      <c r="H39" s="23">
        <v>5540</v>
      </c>
      <c r="I39" s="23">
        <v>5540</v>
      </c>
      <c r="J39" s="23"/>
      <c r="K39" s="23"/>
      <c r="L39" s="23">
        <v>5540</v>
      </c>
      <c r="M39" s="23"/>
      <c r="N39" s="23"/>
      <c r="O39" s="23"/>
      <c r="P39" s="23"/>
      <c r="Q39" s="23"/>
      <c r="R39" s="23"/>
      <c r="S39" s="23"/>
      <c r="T39" s="23"/>
      <c r="U39" s="23"/>
      <c r="V39" s="23"/>
      <c r="W39" s="23"/>
    </row>
    <row r="40" ht="21" customHeight="1" spans="1:23">
      <c r="A40" s="25"/>
      <c r="B40" s="21" t="s">
        <v>265</v>
      </c>
      <c r="C40" s="21" t="s">
        <v>266</v>
      </c>
      <c r="D40" s="21" t="s">
        <v>123</v>
      </c>
      <c r="E40" s="21" t="s">
        <v>124</v>
      </c>
      <c r="F40" s="21" t="s">
        <v>267</v>
      </c>
      <c r="G40" s="21" t="s">
        <v>198</v>
      </c>
      <c r="H40" s="23">
        <v>6000</v>
      </c>
      <c r="I40" s="23">
        <v>6000</v>
      </c>
      <c r="J40" s="23"/>
      <c r="K40" s="23"/>
      <c r="L40" s="23">
        <v>6000</v>
      </c>
      <c r="M40" s="23"/>
      <c r="N40" s="23"/>
      <c r="O40" s="23"/>
      <c r="P40" s="23"/>
      <c r="Q40" s="23"/>
      <c r="R40" s="23"/>
      <c r="S40" s="23"/>
      <c r="T40" s="23"/>
      <c r="U40" s="23"/>
      <c r="V40" s="23"/>
      <c r="W40" s="23"/>
    </row>
    <row r="41" ht="21" customHeight="1" spans="1:23">
      <c r="A41" s="25"/>
      <c r="B41" s="21" t="s">
        <v>253</v>
      </c>
      <c r="C41" s="21" t="s">
        <v>254</v>
      </c>
      <c r="D41" s="21" t="s">
        <v>125</v>
      </c>
      <c r="E41" s="21" t="s">
        <v>126</v>
      </c>
      <c r="F41" s="21" t="s">
        <v>255</v>
      </c>
      <c r="G41" s="21" t="s">
        <v>256</v>
      </c>
      <c r="H41" s="23">
        <v>4640</v>
      </c>
      <c r="I41" s="23">
        <v>4640</v>
      </c>
      <c r="J41" s="23"/>
      <c r="K41" s="23"/>
      <c r="L41" s="23">
        <v>4640</v>
      </c>
      <c r="M41" s="23"/>
      <c r="N41" s="23"/>
      <c r="O41" s="23"/>
      <c r="P41" s="23"/>
      <c r="Q41" s="23"/>
      <c r="R41" s="23"/>
      <c r="S41" s="23"/>
      <c r="T41" s="23"/>
      <c r="U41" s="23"/>
      <c r="V41" s="23"/>
      <c r="W41" s="23"/>
    </row>
    <row r="42" ht="21" customHeight="1" spans="1:23">
      <c r="A42" s="25"/>
      <c r="B42" s="21" t="s">
        <v>253</v>
      </c>
      <c r="C42" s="21" t="s">
        <v>254</v>
      </c>
      <c r="D42" s="21" t="s">
        <v>125</v>
      </c>
      <c r="E42" s="21" t="s">
        <v>126</v>
      </c>
      <c r="F42" s="21" t="s">
        <v>268</v>
      </c>
      <c r="G42" s="21" t="s">
        <v>269</v>
      </c>
      <c r="H42" s="23">
        <v>3000</v>
      </c>
      <c r="I42" s="23">
        <v>3000</v>
      </c>
      <c r="J42" s="23"/>
      <c r="K42" s="23"/>
      <c r="L42" s="23">
        <v>3000</v>
      </c>
      <c r="M42" s="23"/>
      <c r="N42" s="23"/>
      <c r="O42" s="23"/>
      <c r="P42" s="23"/>
      <c r="Q42" s="23"/>
      <c r="R42" s="23"/>
      <c r="S42" s="23"/>
      <c r="T42" s="23"/>
      <c r="U42" s="23"/>
      <c r="V42" s="23"/>
      <c r="W42" s="23"/>
    </row>
    <row r="43" ht="21" customHeight="1" spans="1:23">
      <c r="A43" s="25"/>
      <c r="B43" s="21" t="s">
        <v>253</v>
      </c>
      <c r="C43" s="21" t="s">
        <v>254</v>
      </c>
      <c r="D43" s="21" t="s">
        <v>125</v>
      </c>
      <c r="E43" s="21" t="s">
        <v>126</v>
      </c>
      <c r="F43" s="21" t="s">
        <v>255</v>
      </c>
      <c r="G43" s="21" t="s">
        <v>256</v>
      </c>
      <c r="H43" s="23">
        <v>4860</v>
      </c>
      <c r="I43" s="23">
        <v>4860</v>
      </c>
      <c r="J43" s="23"/>
      <c r="K43" s="23"/>
      <c r="L43" s="23">
        <v>4860</v>
      </c>
      <c r="M43" s="23"/>
      <c r="N43" s="23"/>
      <c r="O43" s="23"/>
      <c r="P43" s="23"/>
      <c r="Q43" s="23"/>
      <c r="R43" s="23"/>
      <c r="S43" s="23"/>
      <c r="T43" s="23"/>
      <c r="U43" s="23"/>
      <c r="V43" s="23"/>
      <c r="W43" s="23"/>
    </row>
    <row r="44" ht="21" customHeight="1" spans="1:23">
      <c r="A44" s="25"/>
      <c r="B44" s="21" t="s">
        <v>270</v>
      </c>
      <c r="C44" s="21" t="s">
        <v>271</v>
      </c>
      <c r="D44" s="21" t="s">
        <v>123</v>
      </c>
      <c r="E44" s="21" t="s">
        <v>124</v>
      </c>
      <c r="F44" s="21" t="s">
        <v>272</v>
      </c>
      <c r="G44" s="21" t="s">
        <v>271</v>
      </c>
      <c r="H44" s="23">
        <v>11053.2</v>
      </c>
      <c r="I44" s="23">
        <v>11053.2</v>
      </c>
      <c r="J44" s="23"/>
      <c r="K44" s="23"/>
      <c r="L44" s="23">
        <v>11053.2</v>
      </c>
      <c r="M44" s="23"/>
      <c r="N44" s="23"/>
      <c r="O44" s="23"/>
      <c r="P44" s="23"/>
      <c r="Q44" s="23"/>
      <c r="R44" s="23"/>
      <c r="S44" s="23"/>
      <c r="T44" s="23"/>
      <c r="U44" s="23"/>
      <c r="V44" s="23"/>
      <c r="W44" s="23"/>
    </row>
    <row r="45" ht="21" customHeight="1" spans="1:23">
      <c r="A45" s="25"/>
      <c r="B45" s="21" t="s">
        <v>270</v>
      </c>
      <c r="C45" s="21" t="s">
        <v>271</v>
      </c>
      <c r="D45" s="21" t="s">
        <v>125</v>
      </c>
      <c r="E45" s="21" t="s">
        <v>126</v>
      </c>
      <c r="F45" s="21" t="s">
        <v>272</v>
      </c>
      <c r="G45" s="21" t="s">
        <v>271</v>
      </c>
      <c r="H45" s="23">
        <v>3834.48</v>
      </c>
      <c r="I45" s="23">
        <v>3834.48</v>
      </c>
      <c r="J45" s="23"/>
      <c r="K45" s="23"/>
      <c r="L45" s="23">
        <v>3834.48</v>
      </c>
      <c r="M45" s="23"/>
      <c r="N45" s="23"/>
      <c r="O45" s="23"/>
      <c r="P45" s="23"/>
      <c r="Q45" s="23"/>
      <c r="R45" s="23"/>
      <c r="S45" s="23"/>
      <c r="T45" s="23"/>
      <c r="U45" s="23"/>
      <c r="V45" s="23"/>
      <c r="W45" s="23"/>
    </row>
    <row r="46" ht="21" customHeight="1" spans="1:23">
      <c r="A46" s="25"/>
      <c r="B46" s="21" t="s">
        <v>273</v>
      </c>
      <c r="C46" s="21" t="s">
        <v>274</v>
      </c>
      <c r="D46" s="21" t="s">
        <v>123</v>
      </c>
      <c r="E46" s="21" t="s">
        <v>124</v>
      </c>
      <c r="F46" s="21" t="s">
        <v>275</v>
      </c>
      <c r="G46" s="21" t="s">
        <v>274</v>
      </c>
      <c r="H46" s="23">
        <v>15000</v>
      </c>
      <c r="I46" s="23">
        <v>15000</v>
      </c>
      <c r="J46" s="23"/>
      <c r="K46" s="23"/>
      <c r="L46" s="23">
        <v>15000</v>
      </c>
      <c r="M46" s="23"/>
      <c r="N46" s="23"/>
      <c r="O46" s="23"/>
      <c r="P46" s="23"/>
      <c r="Q46" s="23"/>
      <c r="R46" s="23"/>
      <c r="S46" s="23"/>
      <c r="T46" s="23"/>
      <c r="U46" s="23"/>
      <c r="V46" s="23"/>
      <c r="W46" s="23"/>
    </row>
    <row r="47" ht="21" customHeight="1" spans="1:23">
      <c r="A47" s="25"/>
      <c r="B47" s="21" t="s">
        <v>276</v>
      </c>
      <c r="C47" s="21" t="s">
        <v>277</v>
      </c>
      <c r="D47" s="21" t="s">
        <v>123</v>
      </c>
      <c r="E47" s="21" t="s">
        <v>124</v>
      </c>
      <c r="F47" s="21" t="s">
        <v>278</v>
      </c>
      <c r="G47" s="21" t="s">
        <v>279</v>
      </c>
      <c r="H47" s="23">
        <v>112200</v>
      </c>
      <c r="I47" s="23">
        <v>112200</v>
      </c>
      <c r="J47" s="23"/>
      <c r="K47" s="23"/>
      <c r="L47" s="23">
        <v>112200</v>
      </c>
      <c r="M47" s="23"/>
      <c r="N47" s="23"/>
      <c r="O47" s="23"/>
      <c r="P47" s="23"/>
      <c r="Q47" s="23"/>
      <c r="R47" s="23"/>
      <c r="S47" s="23"/>
      <c r="T47" s="23"/>
      <c r="U47" s="23"/>
      <c r="V47" s="23"/>
      <c r="W47" s="23"/>
    </row>
    <row r="48" ht="21" customHeight="1" spans="1:23">
      <c r="A48" s="25"/>
      <c r="B48" s="21" t="s">
        <v>276</v>
      </c>
      <c r="C48" s="21" t="s">
        <v>277</v>
      </c>
      <c r="D48" s="21" t="s">
        <v>125</v>
      </c>
      <c r="E48" s="21" t="s">
        <v>126</v>
      </c>
      <c r="F48" s="21" t="s">
        <v>278</v>
      </c>
      <c r="G48" s="21" t="s">
        <v>279</v>
      </c>
      <c r="H48" s="23"/>
      <c r="I48" s="23"/>
      <c r="J48" s="23"/>
      <c r="K48" s="23"/>
      <c r="L48" s="23"/>
      <c r="M48" s="23"/>
      <c r="N48" s="23"/>
      <c r="O48" s="23"/>
      <c r="P48" s="23"/>
      <c r="Q48" s="23"/>
      <c r="R48" s="23"/>
      <c r="S48" s="23"/>
      <c r="T48" s="23"/>
      <c r="U48" s="23"/>
      <c r="V48" s="23"/>
      <c r="W48" s="23"/>
    </row>
    <row r="49" ht="21" customHeight="1" spans="1:23">
      <c r="A49" s="25"/>
      <c r="B49" s="21" t="s">
        <v>280</v>
      </c>
      <c r="C49" s="21" t="s">
        <v>281</v>
      </c>
      <c r="D49" s="21" t="s">
        <v>101</v>
      </c>
      <c r="E49" s="21" t="s">
        <v>102</v>
      </c>
      <c r="F49" s="21" t="s">
        <v>282</v>
      </c>
      <c r="G49" s="21" t="s">
        <v>283</v>
      </c>
      <c r="H49" s="23">
        <v>365637</v>
      </c>
      <c r="I49" s="23">
        <v>365637</v>
      </c>
      <c r="J49" s="23"/>
      <c r="K49" s="23"/>
      <c r="L49" s="23">
        <v>365637</v>
      </c>
      <c r="M49" s="23"/>
      <c r="N49" s="23"/>
      <c r="O49" s="23"/>
      <c r="P49" s="23"/>
      <c r="Q49" s="23"/>
      <c r="R49" s="23"/>
      <c r="S49" s="23"/>
      <c r="T49" s="23"/>
      <c r="U49" s="23"/>
      <c r="V49" s="23"/>
      <c r="W49" s="23"/>
    </row>
    <row r="50" ht="21" customHeight="1" spans="1:23">
      <c r="A50" s="25"/>
      <c r="B50" s="21" t="s">
        <v>284</v>
      </c>
      <c r="C50" s="21" t="s">
        <v>285</v>
      </c>
      <c r="D50" s="21" t="s">
        <v>107</v>
      </c>
      <c r="E50" s="21" t="s">
        <v>108</v>
      </c>
      <c r="F50" s="21" t="s">
        <v>286</v>
      </c>
      <c r="G50" s="21" t="s">
        <v>287</v>
      </c>
      <c r="H50" s="23">
        <v>18000</v>
      </c>
      <c r="I50" s="23">
        <v>18000</v>
      </c>
      <c r="J50" s="23"/>
      <c r="K50" s="23"/>
      <c r="L50" s="23">
        <v>18000</v>
      </c>
      <c r="M50" s="23"/>
      <c r="N50" s="23"/>
      <c r="O50" s="23"/>
      <c r="P50" s="23"/>
      <c r="Q50" s="23"/>
      <c r="R50" s="23"/>
      <c r="S50" s="23"/>
      <c r="T50" s="23"/>
      <c r="U50" s="23"/>
      <c r="V50" s="23"/>
      <c r="W50" s="23"/>
    </row>
    <row r="51" ht="21" customHeight="1" spans="1:23">
      <c r="A51" s="35" t="s">
        <v>144</v>
      </c>
      <c r="B51" s="134"/>
      <c r="C51" s="134"/>
      <c r="D51" s="134"/>
      <c r="E51" s="134"/>
      <c r="F51" s="134"/>
      <c r="G51" s="135"/>
      <c r="H51" s="23">
        <v>3434271.36</v>
      </c>
      <c r="I51" s="23">
        <v>3434271.36</v>
      </c>
      <c r="J51" s="23"/>
      <c r="K51" s="23"/>
      <c r="L51" s="23">
        <v>3434271.36</v>
      </c>
      <c r="M51" s="23"/>
      <c r="N51" s="23"/>
      <c r="O51" s="23"/>
      <c r="P51" s="23"/>
      <c r="Q51" s="23"/>
      <c r="R51" s="23"/>
      <c r="S51" s="23"/>
      <c r="T51" s="23"/>
      <c r="U51" s="23"/>
      <c r="V51" s="23"/>
      <c r="W51" s="23"/>
    </row>
  </sheetData>
  <mergeCells count="30">
    <mergeCell ref="A2:W2"/>
    <mergeCell ref="A3:G3"/>
    <mergeCell ref="H4:W4"/>
    <mergeCell ref="I5:M5"/>
    <mergeCell ref="N5:P5"/>
    <mergeCell ref="R5:W5"/>
    <mergeCell ref="A51:G51"/>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0"/>
  <sheetViews>
    <sheetView showZeros="0" workbookViewId="0">
      <selection activeCell="C26" sqref="C26"/>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40" t="s">
        <v>288</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"单位名称："&amp;"沧源佤族自治县工业和科技信息化局"</f>
        <v>单位名称：沧源佤族自治县工业和科技信息化局</v>
      </c>
      <c r="B3" s="8"/>
      <c r="C3" s="8"/>
      <c r="D3" s="8"/>
      <c r="E3" s="8"/>
      <c r="F3" s="8"/>
      <c r="G3" s="8"/>
      <c r="H3" s="8"/>
      <c r="I3" s="9"/>
      <c r="J3" s="9"/>
      <c r="K3" s="9"/>
      <c r="L3" s="9"/>
      <c r="M3" s="9"/>
      <c r="N3" s="9"/>
      <c r="O3" s="9"/>
      <c r="P3" s="9"/>
      <c r="Q3" s="9"/>
      <c r="R3" s="1"/>
      <c r="S3" s="1"/>
      <c r="T3" s="1"/>
      <c r="U3" s="3"/>
      <c r="V3" s="1"/>
      <c r="W3" s="40" t="s">
        <v>193</v>
      </c>
    </row>
    <row r="4" ht="18.75" customHeight="1" spans="1:23">
      <c r="A4" s="10" t="s">
        <v>289</v>
      </c>
      <c r="B4" s="11" t="s">
        <v>207</v>
      </c>
      <c r="C4" s="10" t="s">
        <v>208</v>
      </c>
      <c r="D4" s="10" t="s">
        <v>290</v>
      </c>
      <c r="E4" s="11" t="s">
        <v>209</v>
      </c>
      <c r="F4" s="11" t="s">
        <v>210</v>
      </c>
      <c r="G4" s="11" t="s">
        <v>291</v>
      </c>
      <c r="H4" s="11" t="s">
        <v>292</v>
      </c>
      <c r="I4" s="31" t="s">
        <v>56</v>
      </c>
      <c r="J4" s="12" t="s">
        <v>293</v>
      </c>
      <c r="K4" s="13"/>
      <c r="L4" s="13"/>
      <c r="M4" s="14"/>
      <c r="N4" s="12" t="s">
        <v>215</v>
      </c>
      <c r="O4" s="13"/>
      <c r="P4" s="14"/>
      <c r="Q4" s="11" t="s">
        <v>62</v>
      </c>
      <c r="R4" s="12" t="s">
        <v>79</v>
      </c>
      <c r="S4" s="13"/>
      <c r="T4" s="13"/>
      <c r="U4" s="13"/>
      <c r="V4" s="13"/>
      <c r="W4" s="14"/>
    </row>
    <row r="5" ht="18.75" customHeight="1" spans="1:23">
      <c r="A5" s="15"/>
      <c r="B5" s="32"/>
      <c r="C5" s="15"/>
      <c r="D5" s="15"/>
      <c r="E5" s="16"/>
      <c r="F5" s="16"/>
      <c r="G5" s="16"/>
      <c r="H5" s="16"/>
      <c r="I5" s="32"/>
      <c r="J5" s="122" t="s">
        <v>59</v>
      </c>
      <c r="K5" s="123"/>
      <c r="L5" s="11" t="s">
        <v>60</v>
      </c>
      <c r="M5" s="11" t="s">
        <v>61</v>
      </c>
      <c r="N5" s="11" t="s">
        <v>59</v>
      </c>
      <c r="O5" s="11" t="s">
        <v>60</v>
      </c>
      <c r="P5" s="11" t="s">
        <v>61</v>
      </c>
      <c r="Q5" s="16"/>
      <c r="R5" s="11" t="s">
        <v>58</v>
      </c>
      <c r="S5" s="10" t="s">
        <v>65</v>
      </c>
      <c r="T5" s="10" t="s">
        <v>221</v>
      </c>
      <c r="U5" s="10" t="s">
        <v>67</v>
      </c>
      <c r="V5" s="10" t="s">
        <v>68</v>
      </c>
      <c r="W5" s="10" t="s">
        <v>69</v>
      </c>
    </row>
    <row r="6" ht="18.75" customHeight="1" spans="1:23">
      <c r="A6" s="32"/>
      <c r="B6" s="32"/>
      <c r="C6" s="32"/>
      <c r="D6" s="32"/>
      <c r="E6" s="32"/>
      <c r="F6" s="32"/>
      <c r="G6" s="32"/>
      <c r="H6" s="32"/>
      <c r="I6" s="32"/>
      <c r="J6" s="124" t="s">
        <v>58</v>
      </c>
      <c r="K6" s="94"/>
      <c r="L6" s="32"/>
      <c r="M6" s="32"/>
      <c r="N6" s="32"/>
      <c r="O6" s="32"/>
      <c r="P6" s="32"/>
      <c r="Q6" s="32"/>
      <c r="R6" s="32"/>
      <c r="S6" s="125"/>
      <c r="T6" s="125"/>
      <c r="U6" s="125"/>
      <c r="V6" s="125"/>
      <c r="W6" s="125"/>
    </row>
    <row r="7" ht="18.75" customHeight="1" spans="1:23">
      <c r="A7" s="17"/>
      <c r="B7" s="33"/>
      <c r="C7" s="17"/>
      <c r="D7" s="17"/>
      <c r="E7" s="18"/>
      <c r="F7" s="18"/>
      <c r="G7" s="18"/>
      <c r="H7" s="18"/>
      <c r="I7" s="33"/>
      <c r="J7" s="47" t="s">
        <v>58</v>
      </c>
      <c r="K7" s="47" t="s">
        <v>294</v>
      </c>
      <c r="L7" s="18"/>
      <c r="M7" s="18"/>
      <c r="N7" s="18"/>
      <c r="O7" s="18"/>
      <c r="P7" s="18"/>
      <c r="Q7" s="18"/>
      <c r="R7" s="18"/>
      <c r="S7" s="18"/>
      <c r="T7" s="18"/>
      <c r="U7" s="33"/>
      <c r="V7" s="18"/>
      <c r="W7" s="18"/>
    </row>
    <row r="8" ht="18.75" customHeight="1" spans="1:23">
      <c r="A8" s="120">
        <v>1</v>
      </c>
      <c r="B8" s="120">
        <v>2</v>
      </c>
      <c r="C8" s="120">
        <v>3</v>
      </c>
      <c r="D8" s="120">
        <v>4</v>
      </c>
      <c r="E8" s="120">
        <v>5</v>
      </c>
      <c r="F8" s="120">
        <v>6</v>
      </c>
      <c r="G8" s="120">
        <v>7</v>
      </c>
      <c r="H8" s="120">
        <v>8</v>
      </c>
      <c r="I8" s="120">
        <v>9</v>
      </c>
      <c r="J8" s="120">
        <v>10</v>
      </c>
      <c r="K8" s="120">
        <v>11</v>
      </c>
      <c r="L8" s="120">
        <v>12</v>
      </c>
      <c r="M8" s="120">
        <v>13</v>
      </c>
      <c r="N8" s="120">
        <v>14</v>
      </c>
      <c r="O8" s="120">
        <v>15</v>
      </c>
      <c r="P8" s="120">
        <v>16</v>
      </c>
      <c r="Q8" s="120">
        <v>17</v>
      </c>
      <c r="R8" s="120">
        <v>18</v>
      </c>
      <c r="S8" s="120">
        <v>19</v>
      </c>
      <c r="T8" s="120">
        <v>20</v>
      </c>
      <c r="U8" s="120">
        <v>21</v>
      </c>
      <c r="V8" s="120">
        <v>22</v>
      </c>
      <c r="W8" s="120">
        <v>23</v>
      </c>
    </row>
    <row r="9" ht="18.75" customHeight="1" spans="1:23">
      <c r="A9" s="21"/>
      <c r="B9" s="21"/>
      <c r="C9" s="21" t="s">
        <v>295</v>
      </c>
      <c r="D9" s="21"/>
      <c r="E9" s="21"/>
      <c r="F9" s="21"/>
      <c r="G9" s="21"/>
      <c r="H9" s="21"/>
      <c r="I9" s="23">
        <v>63565</v>
      </c>
      <c r="J9" s="23"/>
      <c r="K9" s="23"/>
      <c r="L9" s="23"/>
      <c r="M9" s="23"/>
      <c r="N9" s="23"/>
      <c r="O9" s="23"/>
      <c r="P9" s="23"/>
      <c r="Q9" s="23"/>
      <c r="R9" s="23">
        <v>63565</v>
      </c>
      <c r="S9" s="23"/>
      <c r="T9" s="23"/>
      <c r="U9" s="23"/>
      <c r="V9" s="23"/>
      <c r="W9" s="23">
        <v>63565</v>
      </c>
    </row>
    <row r="10" ht="18.75" customHeight="1" spans="1:23">
      <c r="A10" s="121" t="s">
        <v>296</v>
      </c>
      <c r="B10" s="121" t="s">
        <v>297</v>
      </c>
      <c r="C10" s="21" t="s">
        <v>295</v>
      </c>
      <c r="D10" s="121" t="s">
        <v>71</v>
      </c>
      <c r="E10" s="121" t="s">
        <v>95</v>
      </c>
      <c r="F10" s="121" t="s">
        <v>96</v>
      </c>
      <c r="G10" s="121" t="s">
        <v>255</v>
      </c>
      <c r="H10" s="121" t="s">
        <v>256</v>
      </c>
      <c r="I10" s="23">
        <v>6065</v>
      </c>
      <c r="J10" s="23"/>
      <c r="K10" s="23"/>
      <c r="L10" s="23"/>
      <c r="M10" s="23"/>
      <c r="N10" s="23"/>
      <c r="O10" s="23"/>
      <c r="P10" s="23"/>
      <c r="Q10" s="23"/>
      <c r="R10" s="23">
        <v>6065</v>
      </c>
      <c r="S10" s="23"/>
      <c r="T10" s="23"/>
      <c r="U10" s="23"/>
      <c r="V10" s="23"/>
      <c r="W10" s="23">
        <v>6065</v>
      </c>
    </row>
    <row r="11" ht="18.75" customHeight="1" spans="1:23">
      <c r="A11" s="121" t="s">
        <v>296</v>
      </c>
      <c r="B11" s="121" t="s">
        <v>297</v>
      </c>
      <c r="C11" s="21" t="s">
        <v>295</v>
      </c>
      <c r="D11" s="121" t="s">
        <v>71</v>
      </c>
      <c r="E11" s="121" t="s">
        <v>127</v>
      </c>
      <c r="F11" s="121" t="s">
        <v>128</v>
      </c>
      <c r="G11" s="121" t="s">
        <v>255</v>
      </c>
      <c r="H11" s="121" t="s">
        <v>256</v>
      </c>
      <c r="I11" s="23">
        <v>57500</v>
      </c>
      <c r="J11" s="23"/>
      <c r="K11" s="23"/>
      <c r="L11" s="23"/>
      <c r="M11" s="23"/>
      <c r="N11" s="23"/>
      <c r="O11" s="23"/>
      <c r="P11" s="23"/>
      <c r="Q11" s="23"/>
      <c r="R11" s="23">
        <v>57500</v>
      </c>
      <c r="S11" s="23"/>
      <c r="T11" s="23"/>
      <c r="U11" s="23"/>
      <c r="V11" s="23"/>
      <c r="W11" s="23">
        <v>57500</v>
      </c>
    </row>
    <row r="12" ht="18.75" customHeight="1" spans="1:23">
      <c r="A12" s="25"/>
      <c r="B12" s="25"/>
      <c r="C12" s="21" t="s">
        <v>298</v>
      </c>
      <c r="D12" s="25"/>
      <c r="E12" s="25"/>
      <c r="F12" s="25"/>
      <c r="G12" s="25"/>
      <c r="H12" s="25"/>
      <c r="I12" s="23">
        <v>1000</v>
      </c>
      <c r="J12" s="23">
        <v>1000</v>
      </c>
      <c r="K12" s="23">
        <v>1000</v>
      </c>
      <c r="L12" s="23"/>
      <c r="M12" s="23"/>
      <c r="N12" s="23"/>
      <c r="O12" s="23"/>
      <c r="P12" s="23"/>
      <c r="Q12" s="23"/>
      <c r="R12" s="23"/>
      <c r="S12" s="23"/>
      <c r="T12" s="23"/>
      <c r="U12" s="23"/>
      <c r="V12" s="23"/>
      <c r="W12" s="23"/>
    </row>
    <row r="13" ht="18.75" customHeight="1" spans="1:23">
      <c r="A13" s="121" t="s">
        <v>299</v>
      </c>
      <c r="B13" s="121" t="s">
        <v>300</v>
      </c>
      <c r="C13" s="21" t="s">
        <v>298</v>
      </c>
      <c r="D13" s="121" t="s">
        <v>71</v>
      </c>
      <c r="E13" s="121" t="s">
        <v>127</v>
      </c>
      <c r="F13" s="121" t="s">
        <v>128</v>
      </c>
      <c r="G13" s="121" t="s">
        <v>255</v>
      </c>
      <c r="H13" s="121" t="s">
        <v>256</v>
      </c>
      <c r="I13" s="23">
        <v>1000</v>
      </c>
      <c r="J13" s="23">
        <v>1000</v>
      </c>
      <c r="K13" s="23">
        <v>1000</v>
      </c>
      <c r="L13" s="23"/>
      <c r="M13" s="23"/>
      <c r="N13" s="23"/>
      <c r="O13" s="23"/>
      <c r="P13" s="23"/>
      <c r="Q13" s="23"/>
      <c r="R13" s="23"/>
      <c r="S13" s="23"/>
      <c r="T13" s="23"/>
      <c r="U13" s="23"/>
      <c r="V13" s="23"/>
      <c r="W13" s="23"/>
    </row>
    <row r="14" ht="18.75" customHeight="1" spans="1:23">
      <c r="A14" s="25"/>
      <c r="B14" s="25"/>
      <c r="C14" s="21" t="s">
        <v>301</v>
      </c>
      <c r="D14" s="25"/>
      <c r="E14" s="25"/>
      <c r="F14" s="25"/>
      <c r="G14" s="25"/>
      <c r="H14" s="25"/>
      <c r="I14" s="23">
        <v>100000</v>
      </c>
      <c r="J14" s="23">
        <v>100000</v>
      </c>
      <c r="K14" s="23">
        <v>100000</v>
      </c>
      <c r="L14" s="23"/>
      <c r="M14" s="23"/>
      <c r="N14" s="23"/>
      <c r="O14" s="23"/>
      <c r="P14" s="23"/>
      <c r="Q14" s="23"/>
      <c r="R14" s="23"/>
      <c r="S14" s="23"/>
      <c r="T14" s="23"/>
      <c r="U14" s="23"/>
      <c r="V14" s="23"/>
      <c r="W14" s="23"/>
    </row>
    <row r="15" ht="18.75" customHeight="1" spans="1:23">
      <c r="A15" s="121" t="s">
        <v>296</v>
      </c>
      <c r="B15" s="121" t="s">
        <v>302</v>
      </c>
      <c r="C15" s="21" t="s">
        <v>301</v>
      </c>
      <c r="D15" s="121" t="s">
        <v>71</v>
      </c>
      <c r="E15" s="121" t="s">
        <v>133</v>
      </c>
      <c r="F15" s="121" t="s">
        <v>134</v>
      </c>
      <c r="G15" s="121" t="s">
        <v>255</v>
      </c>
      <c r="H15" s="121" t="s">
        <v>256</v>
      </c>
      <c r="I15" s="23">
        <v>100000</v>
      </c>
      <c r="J15" s="23">
        <v>100000</v>
      </c>
      <c r="K15" s="23">
        <v>100000</v>
      </c>
      <c r="L15" s="23"/>
      <c r="M15" s="23"/>
      <c r="N15" s="23"/>
      <c r="O15" s="23"/>
      <c r="P15" s="23"/>
      <c r="Q15" s="23"/>
      <c r="R15" s="23"/>
      <c r="S15" s="23"/>
      <c r="T15" s="23"/>
      <c r="U15" s="23"/>
      <c r="V15" s="23"/>
      <c r="W15" s="23"/>
    </row>
    <row r="16" ht="18.75" customHeight="1" spans="1:23">
      <c r="A16" s="25"/>
      <c r="B16" s="25"/>
      <c r="C16" s="21" t="s">
        <v>303</v>
      </c>
      <c r="D16" s="25"/>
      <c r="E16" s="25"/>
      <c r="F16" s="25"/>
      <c r="G16" s="25"/>
      <c r="H16" s="25"/>
      <c r="I16" s="23">
        <v>10000</v>
      </c>
      <c r="J16" s="23">
        <v>10000</v>
      </c>
      <c r="K16" s="23">
        <v>10000</v>
      </c>
      <c r="L16" s="23"/>
      <c r="M16" s="23"/>
      <c r="N16" s="23"/>
      <c r="O16" s="23"/>
      <c r="P16" s="23"/>
      <c r="Q16" s="23"/>
      <c r="R16" s="23"/>
      <c r="S16" s="23"/>
      <c r="T16" s="23"/>
      <c r="U16" s="23"/>
      <c r="V16" s="23"/>
      <c r="W16" s="23"/>
    </row>
    <row r="17" ht="18.75" customHeight="1" spans="1:23">
      <c r="A17" s="121" t="s">
        <v>299</v>
      </c>
      <c r="B17" s="121" t="s">
        <v>304</v>
      </c>
      <c r="C17" s="21" t="s">
        <v>303</v>
      </c>
      <c r="D17" s="121" t="s">
        <v>71</v>
      </c>
      <c r="E17" s="121" t="s">
        <v>127</v>
      </c>
      <c r="F17" s="121" t="s">
        <v>128</v>
      </c>
      <c r="G17" s="121" t="s">
        <v>255</v>
      </c>
      <c r="H17" s="121" t="s">
        <v>256</v>
      </c>
      <c r="I17" s="23">
        <v>10000</v>
      </c>
      <c r="J17" s="23">
        <v>10000</v>
      </c>
      <c r="K17" s="23">
        <v>10000</v>
      </c>
      <c r="L17" s="23"/>
      <c r="M17" s="23"/>
      <c r="N17" s="23"/>
      <c r="O17" s="23"/>
      <c r="P17" s="23"/>
      <c r="Q17" s="23"/>
      <c r="R17" s="23"/>
      <c r="S17" s="23"/>
      <c r="T17" s="23"/>
      <c r="U17" s="23"/>
      <c r="V17" s="23"/>
      <c r="W17" s="23"/>
    </row>
    <row r="18" ht="18.75" customHeight="1" spans="1:23">
      <c r="A18" s="25"/>
      <c r="B18" s="25"/>
      <c r="C18" s="21" t="s">
        <v>305</v>
      </c>
      <c r="D18" s="25"/>
      <c r="E18" s="25"/>
      <c r="F18" s="25"/>
      <c r="G18" s="25"/>
      <c r="H18" s="25"/>
      <c r="I18" s="23">
        <v>300000</v>
      </c>
      <c r="J18" s="23">
        <v>300000</v>
      </c>
      <c r="K18" s="23">
        <v>300000</v>
      </c>
      <c r="L18" s="23"/>
      <c r="M18" s="23"/>
      <c r="N18" s="23"/>
      <c r="O18" s="23"/>
      <c r="P18" s="23"/>
      <c r="Q18" s="23"/>
      <c r="R18" s="23"/>
      <c r="S18" s="23"/>
      <c r="T18" s="23"/>
      <c r="U18" s="23"/>
      <c r="V18" s="23"/>
      <c r="W18" s="23"/>
    </row>
    <row r="19" ht="18.75" customHeight="1" spans="1:23">
      <c r="A19" s="121" t="s">
        <v>296</v>
      </c>
      <c r="B19" s="121" t="s">
        <v>306</v>
      </c>
      <c r="C19" s="21" t="s">
        <v>305</v>
      </c>
      <c r="D19" s="121" t="s">
        <v>71</v>
      </c>
      <c r="E19" s="121" t="s">
        <v>95</v>
      </c>
      <c r="F19" s="121" t="s">
        <v>96</v>
      </c>
      <c r="G19" s="121" t="s">
        <v>255</v>
      </c>
      <c r="H19" s="121" t="s">
        <v>256</v>
      </c>
      <c r="I19" s="23">
        <v>60000</v>
      </c>
      <c r="J19" s="23">
        <v>60000</v>
      </c>
      <c r="K19" s="23">
        <v>60000</v>
      </c>
      <c r="L19" s="23"/>
      <c r="M19" s="23"/>
      <c r="N19" s="23"/>
      <c r="O19" s="23"/>
      <c r="P19" s="23"/>
      <c r="Q19" s="23"/>
      <c r="R19" s="23"/>
      <c r="S19" s="23"/>
      <c r="T19" s="23"/>
      <c r="U19" s="23"/>
      <c r="V19" s="23"/>
      <c r="W19" s="23"/>
    </row>
    <row r="20" ht="18.75" customHeight="1" spans="1:23">
      <c r="A20" s="121" t="s">
        <v>296</v>
      </c>
      <c r="B20" s="121" t="s">
        <v>306</v>
      </c>
      <c r="C20" s="21" t="s">
        <v>305</v>
      </c>
      <c r="D20" s="121" t="s">
        <v>71</v>
      </c>
      <c r="E20" s="121" t="s">
        <v>95</v>
      </c>
      <c r="F20" s="121" t="s">
        <v>96</v>
      </c>
      <c r="G20" s="121" t="s">
        <v>268</v>
      </c>
      <c r="H20" s="121" t="s">
        <v>269</v>
      </c>
      <c r="I20" s="23">
        <v>10000</v>
      </c>
      <c r="J20" s="23">
        <v>10000</v>
      </c>
      <c r="K20" s="23">
        <v>10000</v>
      </c>
      <c r="L20" s="23"/>
      <c r="M20" s="23"/>
      <c r="N20" s="23"/>
      <c r="O20" s="23"/>
      <c r="P20" s="23"/>
      <c r="Q20" s="23"/>
      <c r="R20" s="23"/>
      <c r="S20" s="23"/>
      <c r="T20" s="23"/>
      <c r="U20" s="23"/>
      <c r="V20" s="23"/>
      <c r="W20" s="23"/>
    </row>
    <row r="21" ht="18.75" customHeight="1" spans="1:23">
      <c r="A21" s="121" t="s">
        <v>296</v>
      </c>
      <c r="B21" s="121" t="s">
        <v>306</v>
      </c>
      <c r="C21" s="21" t="s">
        <v>305</v>
      </c>
      <c r="D21" s="121" t="s">
        <v>71</v>
      </c>
      <c r="E21" s="121" t="s">
        <v>95</v>
      </c>
      <c r="F21" s="121" t="s">
        <v>96</v>
      </c>
      <c r="G21" s="121" t="s">
        <v>263</v>
      </c>
      <c r="H21" s="121" t="s">
        <v>264</v>
      </c>
      <c r="I21" s="23">
        <v>30000</v>
      </c>
      <c r="J21" s="23">
        <v>30000</v>
      </c>
      <c r="K21" s="23">
        <v>30000</v>
      </c>
      <c r="L21" s="23"/>
      <c r="M21" s="23"/>
      <c r="N21" s="23"/>
      <c r="O21" s="23"/>
      <c r="P21" s="23"/>
      <c r="Q21" s="23"/>
      <c r="R21" s="23"/>
      <c r="S21" s="23"/>
      <c r="T21" s="23"/>
      <c r="U21" s="23"/>
      <c r="V21" s="23"/>
      <c r="W21" s="23"/>
    </row>
    <row r="22" ht="18.75" customHeight="1" spans="1:23">
      <c r="A22" s="121" t="s">
        <v>296</v>
      </c>
      <c r="B22" s="121" t="s">
        <v>306</v>
      </c>
      <c r="C22" s="21" t="s">
        <v>305</v>
      </c>
      <c r="D22" s="121" t="s">
        <v>71</v>
      </c>
      <c r="E22" s="121" t="s">
        <v>95</v>
      </c>
      <c r="F22" s="121" t="s">
        <v>96</v>
      </c>
      <c r="G22" s="121" t="s">
        <v>307</v>
      </c>
      <c r="H22" s="121" t="s">
        <v>308</v>
      </c>
      <c r="I22" s="23">
        <v>20000</v>
      </c>
      <c r="J22" s="23">
        <v>20000</v>
      </c>
      <c r="K22" s="23">
        <v>20000</v>
      </c>
      <c r="L22" s="23"/>
      <c r="M22" s="23"/>
      <c r="N22" s="23"/>
      <c r="O22" s="23"/>
      <c r="P22" s="23"/>
      <c r="Q22" s="23"/>
      <c r="R22" s="23"/>
      <c r="S22" s="23"/>
      <c r="T22" s="23"/>
      <c r="U22" s="23"/>
      <c r="V22" s="23"/>
      <c r="W22" s="23"/>
    </row>
    <row r="23" ht="18.75" customHeight="1" spans="1:23">
      <c r="A23" s="121" t="s">
        <v>296</v>
      </c>
      <c r="B23" s="121" t="s">
        <v>306</v>
      </c>
      <c r="C23" s="21" t="s">
        <v>305</v>
      </c>
      <c r="D23" s="121" t="s">
        <v>71</v>
      </c>
      <c r="E23" s="121" t="s">
        <v>95</v>
      </c>
      <c r="F23" s="121" t="s">
        <v>96</v>
      </c>
      <c r="G23" s="121" t="s">
        <v>309</v>
      </c>
      <c r="H23" s="121" t="s">
        <v>310</v>
      </c>
      <c r="I23" s="23">
        <v>180000</v>
      </c>
      <c r="J23" s="23">
        <v>180000</v>
      </c>
      <c r="K23" s="23">
        <v>180000</v>
      </c>
      <c r="L23" s="23"/>
      <c r="M23" s="23"/>
      <c r="N23" s="23"/>
      <c r="O23" s="23"/>
      <c r="P23" s="23"/>
      <c r="Q23" s="23"/>
      <c r="R23" s="23"/>
      <c r="S23" s="23"/>
      <c r="T23" s="23"/>
      <c r="U23" s="23"/>
      <c r="V23" s="23"/>
      <c r="W23" s="23"/>
    </row>
    <row r="24" ht="18.75" customHeight="1" spans="1:23">
      <c r="A24" s="25"/>
      <c r="B24" s="25"/>
      <c r="C24" s="21" t="s">
        <v>311</v>
      </c>
      <c r="D24" s="25"/>
      <c r="E24" s="25"/>
      <c r="F24" s="25"/>
      <c r="G24" s="25"/>
      <c r="H24" s="25"/>
      <c r="I24" s="23">
        <v>50000</v>
      </c>
      <c r="J24" s="23">
        <v>50000</v>
      </c>
      <c r="K24" s="23">
        <v>50000</v>
      </c>
      <c r="L24" s="23"/>
      <c r="M24" s="23"/>
      <c r="N24" s="23"/>
      <c r="O24" s="23"/>
      <c r="P24" s="23"/>
      <c r="Q24" s="23"/>
      <c r="R24" s="23"/>
      <c r="S24" s="23"/>
      <c r="T24" s="23"/>
      <c r="U24" s="23"/>
      <c r="V24" s="23"/>
      <c r="W24" s="23"/>
    </row>
    <row r="25" ht="18.75" customHeight="1" spans="1:23">
      <c r="A25" s="121" t="s">
        <v>299</v>
      </c>
      <c r="B25" s="121" t="s">
        <v>312</v>
      </c>
      <c r="C25" s="21" t="s">
        <v>311</v>
      </c>
      <c r="D25" s="121" t="s">
        <v>71</v>
      </c>
      <c r="E25" s="121" t="s">
        <v>137</v>
      </c>
      <c r="F25" s="121" t="s">
        <v>136</v>
      </c>
      <c r="G25" s="121" t="s">
        <v>255</v>
      </c>
      <c r="H25" s="121" t="s">
        <v>256</v>
      </c>
      <c r="I25" s="23">
        <v>50000</v>
      </c>
      <c r="J25" s="23">
        <v>50000</v>
      </c>
      <c r="K25" s="23">
        <v>50000</v>
      </c>
      <c r="L25" s="23"/>
      <c r="M25" s="23"/>
      <c r="N25" s="23"/>
      <c r="O25" s="23"/>
      <c r="P25" s="23"/>
      <c r="Q25" s="23"/>
      <c r="R25" s="23"/>
      <c r="S25" s="23"/>
      <c r="T25" s="23"/>
      <c r="U25" s="23"/>
      <c r="V25" s="23"/>
      <c r="W25" s="23"/>
    </row>
    <row r="26" ht="18.75" customHeight="1" spans="1:23">
      <c r="A26" s="25"/>
      <c r="B26" s="25"/>
      <c r="C26" s="21" t="s">
        <v>313</v>
      </c>
      <c r="D26" s="25"/>
      <c r="E26" s="25"/>
      <c r="F26" s="25"/>
      <c r="G26" s="25"/>
      <c r="H26" s="25"/>
      <c r="I26" s="23">
        <v>850000</v>
      </c>
      <c r="J26" s="23">
        <v>850000</v>
      </c>
      <c r="K26" s="23">
        <v>850000</v>
      </c>
      <c r="L26" s="23"/>
      <c r="M26" s="23"/>
      <c r="N26" s="23"/>
      <c r="O26" s="23"/>
      <c r="P26" s="23"/>
      <c r="Q26" s="23"/>
      <c r="R26" s="23"/>
      <c r="S26" s="23"/>
      <c r="T26" s="23"/>
      <c r="U26" s="23"/>
      <c r="V26" s="23"/>
      <c r="W26" s="23"/>
    </row>
    <row r="27" ht="18.75" customHeight="1" spans="1:23">
      <c r="A27" s="121" t="s">
        <v>299</v>
      </c>
      <c r="B27" s="121" t="s">
        <v>314</v>
      </c>
      <c r="C27" s="21" t="s">
        <v>313</v>
      </c>
      <c r="D27" s="121" t="s">
        <v>71</v>
      </c>
      <c r="E27" s="121" t="s">
        <v>131</v>
      </c>
      <c r="F27" s="121" t="s">
        <v>132</v>
      </c>
      <c r="G27" s="121" t="s">
        <v>309</v>
      </c>
      <c r="H27" s="121" t="s">
        <v>310</v>
      </c>
      <c r="I27" s="23">
        <v>850000</v>
      </c>
      <c r="J27" s="23">
        <v>850000</v>
      </c>
      <c r="K27" s="23">
        <v>850000</v>
      </c>
      <c r="L27" s="23"/>
      <c r="M27" s="23"/>
      <c r="N27" s="23"/>
      <c r="O27" s="23"/>
      <c r="P27" s="23"/>
      <c r="Q27" s="23"/>
      <c r="R27" s="23"/>
      <c r="S27" s="23"/>
      <c r="T27" s="23"/>
      <c r="U27" s="23"/>
      <c r="V27" s="23"/>
      <c r="W27" s="23"/>
    </row>
    <row r="28" ht="18.75" customHeight="1" spans="1:23">
      <c r="A28" s="25"/>
      <c r="B28" s="25"/>
      <c r="C28" s="21" t="s">
        <v>315</v>
      </c>
      <c r="D28" s="25"/>
      <c r="E28" s="25"/>
      <c r="F28" s="25"/>
      <c r="G28" s="25"/>
      <c r="H28" s="25"/>
      <c r="I28" s="23">
        <v>100000</v>
      </c>
      <c r="J28" s="23">
        <v>100000</v>
      </c>
      <c r="K28" s="23">
        <v>100000</v>
      </c>
      <c r="L28" s="23"/>
      <c r="M28" s="23"/>
      <c r="N28" s="23"/>
      <c r="O28" s="23"/>
      <c r="P28" s="23"/>
      <c r="Q28" s="23"/>
      <c r="R28" s="23"/>
      <c r="S28" s="23"/>
      <c r="T28" s="23"/>
      <c r="U28" s="23"/>
      <c r="V28" s="23"/>
      <c r="W28" s="23"/>
    </row>
    <row r="29" ht="18.75" customHeight="1" spans="1:23">
      <c r="A29" s="121" t="s">
        <v>296</v>
      </c>
      <c r="B29" s="121" t="s">
        <v>316</v>
      </c>
      <c r="C29" s="21" t="s">
        <v>315</v>
      </c>
      <c r="D29" s="121" t="s">
        <v>71</v>
      </c>
      <c r="E29" s="121" t="s">
        <v>89</v>
      </c>
      <c r="F29" s="121" t="s">
        <v>90</v>
      </c>
      <c r="G29" s="121" t="s">
        <v>307</v>
      </c>
      <c r="H29" s="121" t="s">
        <v>308</v>
      </c>
      <c r="I29" s="23">
        <v>100000</v>
      </c>
      <c r="J29" s="23">
        <v>100000</v>
      </c>
      <c r="K29" s="23">
        <v>100000</v>
      </c>
      <c r="L29" s="23"/>
      <c r="M29" s="23"/>
      <c r="N29" s="23"/>
      <c r="O29" s="23"/>
      <c r="P29" s="23"/>
      <c r="Q29" s="23"/>
      <c r="R29" s="23"/>
      <c r="S29" s="23"/>
      <c r="T29" s="23"/>
      <c r="U29" s="23"/>
      <c r="V29" s="23"/>
      <c r="W29" s="23"/>
    </row>
    <row r="30" ht="18.75" customHeight="1" spans="1:23">
      <c r="A30" s="35" t="s">
        <v>144</v>
      </c>
      <c r="B30" s="36"/>
      <c r="C30" s="36"/>
      <c r="D30" s="36"/>
      <c r="E30" s="36"/>
      <c r="F30" s="36"/>
      <c r="G30" s="36"/>
      <c r="H30" s="37"/>
      <c r="I30" s="23">
        <v>1474565</v>
      </c>
      <c r="J30" s="23">
        <v>1411000</v>
      </c>
      <c r="K30" s="23">
        <v>1411000</v>
      </c>
      <c r="L30" s="23"/>
      <c r="M30" s="23"/>
      <c r="N30" s="23"/>
      <c r="O30" s="23"/>
      <c r="P30" s="23"/>
      <c r="Q30" s="23"/>
      <c r="R30" s="23">
        <v>63565</v>
      </c>
      <c r="S30" s="23"/>
      <c r="T30" s="23"/>
      <c r="U30" s="23"/>
      <c r="V30" s="23"/>
      <c r="W30" s="23">
        <v>63565</v>
      </c>
    </row>
  </sheetData>
  <mergeCells count="28">
    <mergeCell ref="A2:W2"/>
    <mergeCell ref="A3:H3"/>
    <mergeCell ref="J4:M4"/>
    <mergeCell ref="N4:P4"/>
    <mergeCell ref="R4:W4"/>
    <mergeCell ref="A30:H3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7"/>
  <sheetViews>
    <sheetView showZeros="0" topLeftCell="A19" workbookViewId="0">
      <selection activeCell="B37" sqref="B37:B49"/>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6" t="s">
        <v>317</v>
      </c>
    </row>
    <row r="2" ht="36.75" customHeight="1" spans="1:10">
      <c r="A2" s="5" t="str">
        <f>"2025"&amp;"年部门项目支出绩效目标表"</f>
        <v>2025年部门项目支出绩效目标表</v>
      </c>
      <c r="B2" s="6"/>
      <c r="C2" s="6"/>
      <c r="D2" s="6"/>
      <c r="E2" s="6"/>
      <c r="F2" s="52"/>
      <c r="G2" s="6"/>
      <c r="H2" s="52"/>
      <c r="I2" s="52"/>
      <c r="J2" s="6"/>
    </row>
    <row r="3" ht="18.75" customHeight="1" spans="1:8">
      <c r="A3" s="7" t="str">
        <f>"单位名称："&amp;"沧源佤族自治县工业和科技信息化局"</f>
        <v>单位名称：沧源佤族自治县工业和科技信息化局</v>
      </c>
      <c r="B3" s="3"/>
      <c r="C3" s="3"/>
      <c r="D3" s="3"/>
      <c r="E3" s="3"/>
      <c r="F3" s="38"/>
      <c r="G3" s="3"/>
      <c r="H3" s="38"/>
    </row>
    <row r="4" ht="18.75" customHeight="1" spans="1:10">
      <c r="A4" s="47" t="s">
        <v>318</v>
      </c>
      <c r="B4" s="47" t="s">
        <v>319</v>
      </c>
      <c r="C4" s="47" t="s">
        <v>320</v>
      </c>
      <c r="D4" s="47" t="s">
        <v>321</v>
      </c>
      <c r="E4" s="47" t="s">
        <v>322</v>
      </c>
      <c r="F4" s="53" t="s">
        <v>323</v>
      </c>
      <c r="G4" s="47" t="s">
        <v>324</v>
      </c>
      <c r="H4" s="53" t="s">
        <v>325</v>
      </c>
      <c r="I4" s="53" t="s">
        <v>326</v>
      </c>
      <c r="J4" s="47" t="s">
        <v>327</v>
      </c>
    </row>
    <row r="5" ht="18.75" customHeight="1" spans="1:10">
      <c r="A5" s="117">
        <v>1</v>
      </c>
      <c r="B5" s="117">
        <v>2</v>
      </c>
      <c r="C5" s="117">
        <v>3</v>
      </c>
      <c r="D5" s="117">
        <v>4</v>
      </c>
      <c r="E5" s="117">
        <v>5</v>
      </c>
      <c r="F5" s="117">
        <v>6</v>
      </c>
      <c r="G5" s="117">
        <v>7</v>
      </c>
      <c r="H5" s="117">
        <v>8</v>
      </c>
      <c r="I5" s="117">
        <v>9</v>
      </c>
      <c r="J5" s="117">
        <v>10</v>
      </c>
    </row>
    <row r="6" ht="18.75" customHeight="1" spans="1:10">
      <c r="A6" s="34" t="s">
        <v>71</v>
      </c>
      <c r="B6" s="48"/>
      <c r="C6" s="48"/>
      <c r="D6" s="48"/>
      <c r="E6" s="54"/>
      <c r="F6" s="55"/>
      <c r="G6" s="54"/>
      <c r="H6" s="55"/>
      <c r="I6" s="55"/>
      <c r="J6" s="54"/>
    </row>
    <row r="7" ht="18.75" customHeight="1" spans="1:10">
      <c r="A7" s="118" t="s">
        <v>71</v>
      </c>
      <c r="B7" s="21"/>
      <c r="C7" s="21"/>
      <c r="D7" s="21"/>
      <c r="E7" s="34"/>
      <c r="F7" s="21"/>
      <c r="G7" s="34"/>
      <c r="H7" s="21"/>
      <c r="I7" s="21"/>
      <c r="J7" s="34"/>
    </row>
    <row r="8" ht="18.75" customHeight="1" spans="1:10">
      <c r="A8" s="214" t="s">
        <v>313</v>
      </c>
      <c r="B8" s="21" t="s">
        <v>328</v>
      </c>
      <c r="C8" s="21" t="s">
        <v>329</v>
      </c>
      <c r="D8" s="21" t="s">
        <v>330</v>
      </c>
      <c r="E8" s="34" t="s">
        <v>331</v>
      </c>
      <c r="F8" s="21" t="s">
        <v>332</v>
      </c>
      <c r="G8" s="34" t="s">
        <v>187</v>
      </c>
      <c r="H8" s="21" t="s">
        <v>333</v>
      </c>
      <c r="I8" s="21" t="s">
        <v>334</v>
      </c>
      <c r="J8" s="34" t="s">
        <v>335</v>
      </c>
    </row>
    <row r="9" ht="18.75" customHeight="1" spans="1:10">
      <c r="A9" s="214" t="s">
        <v>313</v>
      </c>
      <c r="B9" s="21" t="s">
        <v>328</v>
      </c>
      <c r="C9" s="21" t="s">
        <v>329</v>
      </c>
      <c r="D9" s="21" t="s">
        <v>336</v>
      </c>
      <c r="E9" s="34" t="s">
        <v>337</v>
      </c>
      <c r="F9" s="21" t="s">
        <v>338</v>
      </c>
      <c r="G9" s="34" t="s">
        <v>339</v>
      </c>
      <c r="H9" s="21" t="s">
        <v>340</v>
      </c>
      <c r="I9" s="21" t="s">
        <v>334</v>
      </c>
      <c r="J9" s="34" t="s">
        <v>341</v>
      </c>
    </row>
    <row r="10" ht="18.75" customHeight="1" spans="1:10">
      <c r="A10" s="214" t="s">
        <v>313</v>
      </c>
      <c r="B10" s="21" t="s">
        <v>328</v>
      </c>
      <c r="C10" s="21" t="s">
        <v>329</v>
      </c>
      <c r="D10" s="21" t="s">
        <v>342</v>
      </c>
      <c r="E10" s="34" t="s">
        <v>343</v>
      </c>
      <c r="F10" s="21" t="s">
        <v>338</v>
      </c>
      <c r="G10" s="34" t="s">
        <v>344</v>
      </c>
      <c r="H10" s="21" t="s">
        <v>340</v>
      </c>
      <c r="I10" s="21" t="s">
        <v>345</v>
      </c>
      <c r="J10" s="34" t="s">
        <v>346</v>
      </c>
    </row>
    <row r="11" ht="18.75" customHeight="1" spans="1:10">
      <c r="A11" s="214" t="s">
        <v>313</v>
      </c>
      <c r="B11" s="21" t="s">
        <v>328</v>
      </c>
      <c r="C11" s="21" t="s">
        <v>329</v>
      </c>
      <c r="D11" s="21" t="s">
        <v>330</v>
      </c>
      <c r="E11" s="34" t="s">
        <v>347</v>
      </c>
      <c r="F11" s="21" t="s">
        <v>348</v>
      </c>
      <c r="G11" s="34" t="s">
        <v>349</v>
      </c>
      <c r="H11" s="21" t="s">
        <v>350</v>
      </c>
      <c r="I11" s="21" t="s">
        <v>334</v>
      </c>
      <c r="J11" s="34" t="s">
        <v>351</v>
      </c>
    </row>
    <row r="12" ht="18.75" customHeight="1" spans="1:10">
      <c r="A12" s="214" t="s">
        <v>313</v>
      </c>
      <c r="B12" s="21" t="s">
        <v>328</v>
      </c>
      <c r="C12" s="21" t="s">
        <v>352</v>
      </c>
      <c r="D12" s="21" t="s">
        <v>353</v>
      </c>
      <c r="E12" s="34" t="s">
        <v>354</v>
      </c>
      <c r="F12" s="21" t="s">
        <v>338</v>
      </c>
      <c r="G12" s="34" t="s">
        <v>355</v>
      </c>
      <c r="H12" s="21" t="s">
        <v>340</v>
      </c>
      <c r="I12" s="21" t="s">
        <v>345</v>
      </c>
      <c r="J12" s="34" t="s">
        <v>356</v>
      </c>
    </row>
    <row r="13" ht="18.75" customHeight="1" spans="1:10">
      <c r="A13" s="214" t="s">
        <v>313</v>
      </c>
      <c r="B13" s="21" t="s">
        <v>328</v>
      </c>
      <c r="C13" s="21" t="s">
        <v>352</v>
      </c>
      <c r="D13" s="21" t="s">
        <v>357</v>
      </c>
      <c r="E13" s="34" t="s">
        <v>358</v>
      </c>
      <c r="F13" s="21" t="s">
        <v>338</v>
      </c>
      <c r="G13" s="34" t="s">
        <v>359</v>
      </c>
      <c r="H13" s="21" t="s">
        <v>340</v>
      </c>
      <c r="I13" s="21" t="s">
        <v>345</v>
      </c>
      <c r="J13" s="34" t="s">
        <v>360</v>
      </c>
    </row>
    <row r="14" ht="18.75" customHeight="1" spans="1:10">
      <c r="A14" s="214" t="s">
        <v>313</v>
      </c>
      <c r="B14" s="21" t="s">
        <v>328</v>
      </c>
      <c r="C14" s="21" t="s">
        <v>361</v>
      </c>
      <c r="D14" s="21" t="s">
        <v>362</v>
      </c>
      <c r="E14" s="34" t="s">
        <v>363</v>
      </c>
      <c r="F14" s="21" t="s">
        <v>338</v>
      </c>
      <c r="G14" s="34" t="s">
        <v>339</v>
      </c>
      <c r="H14" s="21" t="s">
        <v>340</v>
      </c>
      <c r="I14" s="21" t="s">
        <v>334</v>
      </c>
      <c r="J14" s="34" t="s">
        <v>363</v>
      </c>
    </row>
    <row r="15" ht="18.75" customHeight="1" spans="1:10">
      <c r="A15" s="214" t="s">
        <v>311</v>
      </c>
      <c r="B15" s="21" t="s">
        <v>364</v>
      </c>
      <c r="C15" s="21" t="s">
        <v>329</v>
      </c>
      <c r="D15" s="21" t="s">
        <v>330</v>
      </c>
      <c r="E15" s="34" t="s">
        <v>365</v>
      </c>
      <c r="F15" s="21" t="s">
        <v>338</v>
      </c>
      <c r="G15" s="34" t="s">
        <v>366</v>
      </c>
      <c r="H15" s="21" t="s">
        <v>367</v>
      </c>
      <c r="I15" s="21" t="s">
        <v>334</v>
      </c>
      <c r="J15" s="34" t="s">
        <v>368</v>
      </c>
    </row>
    <row r="16" ht="18.75" customHeight="1" spans="1:10">
      <c r="A16" s="214" t="s">
        <v>311</v>
      </c>
      <c r="B16" s="21" t="s">
        <v>364</v>
      </c>
      <c r="C16" s="21" t="s">
        <v>329</v>
      </c>
      <c r="D16" s="21" t="s">
        <v>330</v>
      </c>
      <c r="E16" s="34" t="s">
        <v>369</v>
      </c>
      <c r="F16" s="21" t="s">
        <v>332</v>
      </c>
      <c r="G16" s="34" t="s">
        <v>187</v>
      </c>
      <c r="H16" s="21" t="s">
        <v>370</v>
      </c>
      <c r="I16" s="21" t="s">
        <v>334</v>
      </c>
      <c r="J16" s="34" t="s">
        <v>371</v>
      </c>
    </row>
    <row r="17" ht="18.75" customHeight="1" spans="1:10">
      <c r="A17" s="214" t="s">
        <v>311</v>
      </c>
      <c r="B17" s="21" t="s">
        <v>364</v>
      </c>
      <c r="C17" s="21" t="s">
        <v>329</v>
      </c>
      <c r="D17" s="21" t="s">
        <v>342</v>
      </c>
      <c r="E17" s="34" t="s">
        <v>372</v>
      </c>
      <c r="F17" s="21" t="s">
        <v>338</v>
      </c>
      <c r="G17" s="34" t="s">
        <v>344</v>
      </c>
      <c r="H17" s="21" t="s">
        <v>340</v>
      </c>
      <c r="I17" s="21" t="s">
        <v>345</v>
      </c>
      <c r="J17" s="34" t="s">
        <v>373</v>
      </c>
    </row>
    <row r="18" ht="18.75" customHeight="1" spans="1:10">
      <c r="A18" s="214" t="s">
        <v>311</v>
      </c>
      <c r="B18" s="21" t="s">
        <v>364</v>
      </c>
      <c r="C18" s="21" t="s">
        <v>329</v>
      </c>
      <c r="D18" s="21" t="s">
        <v>374</v>
      </c>
      <c r="E18" s="34" t="s">
        <v>347</v>
      </c>
      <c r="F18" s="21" t="s">
        <v>348</v>
      </c>
      <c r="G18" s="34" t="s">
        <v>375</v>
      </c>
      <c r="H18" s="21" t="s">
        <v>350</v>
      </c>
      <c r="I18" s="21" t="s">
        <v>334</v>
      </c>
      <c r="J18" s="34" t="s">
        <v>351</v>
      </c>
    </row>
    <row r="19" ht="18.75" customHeight="1" spans="1:10">
      <c r="A19" s="214" t="s">
        <v>311</v>
      </c>
      <c r="B19" s="21" t="s">
        <v>364</v>
      </c>
      <c r="C19" s="21" t="s">
        <v>352</v>
      </c>
      <c r="D19" s="21" t="s">
        <v>353</v>
      </c>
      <c r="E19" s="34" t="s">
        <v>376</v>
      </c>
      <c r="F19" s="21" t="s">
        <v>338</v>
      </c>
      <c r="G19" s="34" t="s">
        <v>339</v>
      </c>
      <c r="H19" s="21" t="s">
        <v>340</v>
      </c>
      <c r="I19" s="21" t="s">
        <v>334</v>
      </c>
      <c r="J19" s="34" t="s">
        <v>377</v>
      </c>
    </row>
    <row r="20" ht="18.75" customHeight="1" spans="1:10">
      <c r="A20" s="214" t="s">
        <v>311</v>
      </c>
      <c r="B20" s="21" t="s">
        <v>364</v>
      </c>
      <c r="C20" s="21" t="s">
        <v>352</v>
      </c>
      <c r="D20" s="21" t="s">
        <v>357</v>
      </c>
      <c r="E20" s="34" t="s">
        <v>378</v>
      </c>
      <c r="F20" s="21" t="s">
        <v>338</v>
      </c>
      <c r="G20" s="34" t="s">
        <v>339</v>
      </c>
      <c r="H20" s="21" t="s">
        <v>340</v>
      </c>
      <c r="I20" s="21" t="s">
        <v>345</v>
      </c>
      <c r="J20" s="34" t="s">
        <v>379</v>
      </c>
    </row>
    <row r="21" ht="18.75" customHeight="1" spans="1:10">
      <c r="A21" s="214" t="s">
        <v>311</v>
      </c>
      <c r="B21" s="21" t="s">
        <v>364</v>
      </c>
      <c r="C21" s="21" t="s">
        <v>361</v>
      </c>
      <c r="D21" s="21" t="s">
        <v>362</v>
      </c>
      <c r="E21" s="34" t="s">
        <v>380</v>
      </c>
      <c r="F21" s="21" t="s">
        <v>338</v>
      </c>
      <c r="G21" s="34" t="s">
        <v>339</v>
      </c>
      <c r="H21" s="21" t="s">
        <v>340</v>
      </c>
      <c r="I21" s="21" t="s">
        <v>345</v>
      </c>
      <c r="J21" s="34" t="s">
        <v>381</v>
      </c>
    </row>
    <row r="22" ht="18.75" customHeight="1" spans="1:10">
      <c r="A22" s="214" t="s">
        <v>303</v>
      </c>
      <c r="B22" s="21" t="s">
        <v>382</v>
      </c>
      <c r="C22" s="21" t="s">
        <v>329</v>
      </c>
      <c r="D22" s="21" t="s">
        <v>330</v>
      </c>
      <c r="E22" s="34" t="s">
        <v>383</v>
      </c>
      <c r="F22" s="21" t="s">
        <v>332</v>
      </c>
      <c r="G22" s="34" t="s">
        <v>384</v>
      </c>
      <c r="H22" s="21" t="s">
        <v>370</v>
      </c>
      <c r="I22" s="21" t="s">
        <v>334</v>
      </c>
      <c r="J22" s="34" t="s">
        <v>385</v>
      </c>
    </row>
    <row r="23" ht="18.75" customHeight="1" spans="1:10">
      <c r="A23" s="214" t="s">
        <v>303</v>
      </c>
      <c r="B23" s="21" t="s">
        <v>382</v>
      </c>
      <c r="C23" s="21" t="s">
        <v>329</v>
      </c>
      <c r="D23" s="21" t="s">
        <v>330</v>
      </c>
      <c r="E23" s="34" t="s">
        <v>386</v>
      </c>
      <c r="F23" s="21" t="s">
        <v>338</v>
      </c>
      <c r="G23" s="34" t="s">
        <v>188</v>
      </c>
      <c r="H23" s="21" t="s">
        <v>333</v>
      </c>
      <c r="I23" s="21" t="s">
        <v>334</v>
      </c>
      <c r="J23" s="34" t="s">
        <v>387</v>
      </c>
    </row>
    <row r="24" ht="18.75" customHeight="1" spans="1:10">
      <c r="A24" s="214" t="s">
        <v>303</v>
      </c>
      <c r="B24" s="21" t="s">
        <v>382</v>
      </c>
      <c r="C24" s="21" t="s">
        <v>329</v>
      </c>
      <c r="D24" s="21" t="s">
        <v>336</v>
      </c>
      <c r="E24" s="34" t="s">
        <v>388</v>
      </c>
      <c r="F24" s="21" t="s">
        <v>338</v>
      </c>
      <c r="G24" s="34" t="s">
        <v>339</v>
      </c>
      <c r="H24" s="21" t="s">
        <v>340</v>
      </c>
      <c r="I24" s="21" t="s">
        <v>334</v>
      </c>
      <c r="J24" s="34" t="s">
        <v>389</v>
      </c>
    </row>
    <row r="25" ht="18.75" customHeight="1" spans="1:10">
      <c r="A25" s="214" t="s">
        <v>303</v>
      </c>
      <c r="B25" s="21" t="s">
        <v>382</v>
      </c>
      <c r="C25" s="21" t="s">
        <v>329</v>
      </c>
      <c r="D25" s="21" t="s">
        <v>342</v>
      </c>
      <c r="E25" s="34" t="s">
        <v>390</v>
      </c>
      <c r="F25" s="21" t="s">
        <v>338</v>
      </c>
      <c r="G25" s="34" t="s">
        <v>344</v>
      </c>
      <c r="H25" s="21"/>
      <c r="I25" s="21" t="s">
        <v>345</v>
      </c>
      <c r="J25" s="34" t="s">
        <v>391</v>
      </c>
    </row>
    <row r="26" ht="18.75" customHeight="1" spans="1:10">
      <c r="A26" s="214" t="s">
        <v>303</v>
      </c>
      <c r="B26" s="21" t="s">
        <v>382</v>
      </c>
      <c r="C26" s="21" t="s">
        <v>329</v>
      </c>
      <c r="D26" s="21" t="s">
        <v>374</v>
      </c>
      <c r="E26" s="34" t="s">
        <v>347</v>
      </c>
      <c r="F26" s="21" t="s">
        <v>348</v>
      </c>
      <c r="G26" s="34" t="s">
        <v>375</v>
      </c>
      <c r="H26" s="21" t="s">
        <v>350</v>
      </c>
      <c r="I26" s="21" t="s">
        <v>334</v>
      </c>
      <c r="J26" s="34" t="s">
        <v>392</v>
      </c>
    </row>
    <row r="27" ht="18.75" customHeight="1" spans="1:10">
      <c r="A27" s="214" t="s">
        <v>303</v>
      </c>
      <c r="B27" s="21" t="s">
        <v>382</v>
      </c>
      <c r="C27" s="21" t="s">
        <v>352</v>
      </c>
      <c r="D27" s="21" t="s">
        <v>353</v>
      </c>
      <c r="E27" s="34" t="s">
        <v>393</v>
      </c>
      <c r="F27" s="21" t="s">
        <v>338</v>
      </c>
      <c r="G27" s="34" t="s">
        <v>394</v>
      </c>
      <c r="H27" s="21" t="s">
        <v>340</v>
      </c>
      <c r="I27" s="21" t="s">
        <v>334</v>
      </c>
      <c r="J27" s="34" t="s">
        <v>393</v>
      </c>
    </row>
    <row r="28" ht="18.75" customHeight="1" spans="1:10">
      <c r="A28" s="214" t="s">
        <v>303</v>
      </c>
      <c r="B28" s="21" t="s">
        <v>382</v>
      </c>
      <c r="C28" s="21" t="s">
        <v>352</v>
      </c>
      <c r="D28" s="21" t="s">
        <v>353</v>
      </c>
      <c r="E28" s="34" t="s">
        <v>395</v>
      </c>
      <c r="F28" s="21" t="s">
        <v>338</v>
      </c>
      <c r="G28" s="34" t="s">
        <v>396</v>
      </c>
      <c r="H28" s="21" t="s">
        <v>340</v>
      </c>
      <c r="I28" s="21" t="s">
        <v>345</v>
      </c>
      <c r="J28" s="34" t="s">
        <v>397</v>
      </c>
    </row>
    <row r="29" ht="18.75" customHeight="1" spans="1:10">
      <c r="A29" s="214" t="s">
        <v>303</v>
      </c>
      <c r="B29" s="21" t="s">
        <v>382</v>
      </c>
      <c r="C29" s="21" t="s">
        <v>361</v>
      </c>
      <c r="D29" s="21" t="s">
        <v>362</v>
      </c>
      <c r="E29" s="34" t="s">
        <v>398</v>
      </c>
      <c r="F29" s="21" t="s">
        <v>332</v>
      </c>
      <c r="G29" s="34" t="s">
        <v>399</v>
      </c>
      <c r="H29" s="21" t="s">
        <v>340</v>
      </c>
      <c r="I29" s="21" t="s">
        <v>334</v>
      </c>
      <c r="J29" s="34" t="s">
        <v>400</v>
      </c>
    </row>
    <row r="30" ht="18.75" customHeight="1" spans="1:10">
      <c r="A30" s="214" t="s">
        <v>298</v>
      </c>
      <c r="B30" s="21" t="s">
        <v>401</v>
      </c>
      <c r="C30" s="21" t="s">
        <v>329</v>
      </c>
      <c r="D30" s="21" t="s">
        <v>330</v>
      </c>
      <c r="E30" s="34" t="s">
        <v>402</v>
      </c>
      <c r="F30" s="21" t="s">
        <v>332</v>
      </c>
      <c r="G30" s="34" t="s">
        <v>189</v>
      </c>
      <c r="H30" s="21" t="s">
        <v>370</v>
      </c>
      <c r="I30" s="21" t="s">
        <v>334</v>
      </c>
      <c r="J30" s="34" t="s">
        <v>403</v>
      </c>
    </row>
    <row r="31" ht="18.75" customHeight="1" spans="1:10">
      <c r="A31" s="214" t="s">
        <v>298</v>
      </c>
      <c r="B31" s="21" t="s">
        <v>401</v>
      </c>
      <c r="C31" s="21" t="s">
        <v>329</v>
      </c>
      <c r="D31" s="21" t="s">
        <v>330</v>
      </c>
      <c r="E31" s="34" t="s">
        <v>404</v>
      </c>
      <c r="F31" s="21" t="s">
        <v>332</v>
      </c>
      <c r="G31" s="34" t="s">
        <v>187</v>
      </c>
      <c r="H31" s="21" t="s">
        <v>405</v>
      </c>
      <c r="I31" s="21" t="s">
        <v>334</v>
      </c>
      <c r="J31" s="34" t="s">
        <v>406</v>
      </c>
    </row>
    <row r="32" ht="18.75" customHeight="1" spans="1:10">
      <c r="A32" s="214" t="s">
        <v>298</v>
      </c>
      <c r="B32" s="21" t="s">
        <v>401</v>
      </c>
      <c r="C32" s="21" t="s">
        <v>329</v>
      </c>
      <c r="D32" s="21" t="s">
        <v>336</v>
      </c>
      <c r="E32" s="34" t="s">
        <v>407</v>
      </c>
      <c r="F32" s="21" t="s">
        <v>338</v>
      </c>
      <c r="G32" s="34" t="s">
        <v>339</v>
      </c>
      <c r="H32" s="21" t="s">
        <v>340</v>
      </c>
      <c r="I32" s="21" t="s">
        <v>334</v>
      </c>
      <c r="J32" s="34" t="s">
        <v>408</v>
      </c>
    </row>
    <row r="33" ht="18.75" customHeight="1" spans="1:10">
      <c r="A33" s="214" t="s">
        <v>298</v>
      </c>
      <c r="B33" s="21" t="s">
        <v>401</v>
      </c>
      <c r="C33" s="21" t="s">
        <v>329</v>
      </c>
      <c r="D33" s="21" t="s">
        <v>342</v>
      </c>
      <c r="E33" s="34" t="s">
        <v>409</v>
      </c>
      <c r="F33" s="21" t="s">
        <v>338</v>
      </c>
      <c r="G33" s="34" t="s">
        <v>344</v>
      </c>
      <c r="H33" s="21" t="s">
        <v>340</v>
      </c>
      <c r="I33" s="21" t="s">
        <v>334</v>
      </c>
      <c r="J33" s="34" t="s">
        <v>410</v>
      </c>
    </row>
    <row r="34" ht="18.75" customHeight="1" spans="1:10">
      <c r="A34" s="214" t="s">
        <v>298</v>
      </c>
      <c r="B34" s="21" t="s">
        <v>401</v>
      </c>
      <c r="C34" s="21" t="s">
        <v>329</v>
      </c>
      <c r="D34" s="21" t="s">
        <v>374</v>
      </c>
      <c r="E34" s="34" t="s">
        <v>347</v>
      </c>
      <c r="F34" s="21" t="s">
        <v>348</v>
      </c>
      <c r="G34" s="34" t="s">
        <v>411</v>
      </c>
      <c r="H34" s="21" t="s">
        <v>350</v>
      </c>
      <c r="I34" s="21" t="s">
        <v>334</v>
      </c>
      <c r="J34" s="34" t="s">
        <v>351</v>
      </c>
    </row>
    <row r="35" ht="18.75" customHeight="1" spans="1:10">
      <c r="A35" s="214" t="s">
        <v>298</v>
      </c>
      <c r="B35" s="21" t="s">
        <v>401</v>
      </c>
      <c r="C35" s="21" t="s">
        <v>352</v>
      </c>
      <c r="D35" s="21" t="s">
        <v>353</v>
      </c>
      <c r="E35" s="34" t="s">
        <v>412</v>
      </c>
      <c r="F35" s="21" t="s">
        <v>338</v>
      </c>
      <c r="G35" s="34" t="s">
        <v>413</v>
      </c>
      <c r="H35" s="21" t="s">
        <v>340</v>
      </c>
      <c r="I35" s="21" t="s">
        <v>345</v>
      </c>
      <c r="J35" s="34" t="s">
        <v>412</v>
      </c>
    </row>
    <row r="36" ht="18.75" customHeight="1" spans="1:10">
      <c r="A36" s="214" t="s">
        <v>298</v>
      </c>
      <c r="B36" s="21" t="s">
        <v>401</v>
      </c>
      <c r="C36" s="21" t="s">
        <v>361</v>
      </c>
      <c r="D36" s="21" t="s">
        <v>362</v>
      </c>
      <c r="E36" s="34" t="s">
        <v>414</v>
      </c>
      <c r="F36" s="21" t="s">
        <v>338</v>
      </c>
      <c r="G36" s="34" t="s">
        <v>339</v>
      </c>
      <c r="H36" s="21" t="s">
        <v>340</v>
      </c>
      <c r="I36" s="21" t="s">
        <v>334</v>
      </c>
      <c r="J36" s="34" t="s">
        <v>415</v>
      </c>
    </row>
    <row r="37" ht="18.75" customHeight="1" spans="1:10">
      <c r="A37" s="214" t="s">
        <v>305</v>
      </c>
      <c r="B37" s="21" t="s">
        <v>416</v>
      </c>
      <c r="C37" s="21" t="s">
        <v>329</v>
      </c>
      <c r="D37" s="21" t="s">
        <v>330</v>
      </c>
      <c r="E37" s="34" t="s">
        <v>417</v>
      </c>
      <c r="F37" s="21" t="s">
        <v>332</v>
      </c>
      <c r="G37" s="34" t="s">
        <v>418</v>
      </c>
      <c r="H37" s="21" t="s">
        <v>405</v>
      </c>
      <c r="I37" s="21" t="s">
        <v>334</v>
      </c>
      <c r="J37" s="34" t="s">
        <v>419</v>
      </c>
    </row>
    <row r="38" ht="18.75" customHeight="1" spans="1:10">
      <c r="A38" s="214" t="s">
        <v>305</v>
      </c>
      <c r="B38" s="21" t="s">
        <v>416</v>
      </c>
      <c r="C38" s="21" t="s">
        <v>329</v>
      </c>
      <c r="D38" s="21" t="s">
        <v>330</v>
      </c>
      <c r="E38" s="34" t="s">
        <v>420</v>
      </c>
      <c r="F38" s="21" t="s">
        <v>332</v>
      </c>
      <c r="G38" s="34" t="s">
        <v>186</v>
      </c>
      <c r="H38" s="21" t="s">
        <v>333</v>
      </c>
      <c r="I38" s="21" t="s">
        <v>334</v>
      </c>
      <c r="J38" s="34" t="s">
        <v>421</v>
      </c>
    </row>
    <row r="39" ht="18.75" customHeight="1" spans="1:10">
      <c r="A39" s="214" t="s">
        <v>305</v>
      </c>
      <c r="B39" s="21" t="s">
        <v>416</v>
      </c>
      <c r="C39" s="21" t="s">
        <v>329</v>
      </c>
      <c r="D39" s="21" t="s">
        <v>330</v>
      </c>
      <c r="E39" s="34" t="s">
        <v>422</v>
      </c>
      <c r="F39" s="21" t="s">
        <v>332</v>
      </c>
      <c r="G39" s="34" t="s">
        <v>423</v>
      </c>
      <c r="H39" s="21" t="s">
        <v>424</v>
      </c>
      <c r="I39" s="21" t="s">
        <v>334</v>
      </c>
      <c r="J39" s="34" t="s">
        <v>425</v>
      </c>
    </row>
    <row r="40" ht="18.75" customHeight="1" spans="1:10">
      <c r="A40" s="214" t="s">
        <v>305</v>
      </c>
      <c r="B40" s="21" t="s">
        <v>416</v>
      </c>
      <c r="C40" s="21" t="s">
        <v>329</v>
      </c>
      <c r="D40" s="21" t="s">
        <v>330</v>
      </c>
      <c r="E40" s="34" t="s">
        <v>426</v>
      </c>
      <c r="F40" s="21" t="s">
        <v>332</v>
      </c>
      <c r="G40" s="34" t="s">
        <v>186</v>
      </c>
      <c r="H40" s="21" t="s">
        <v>370</v>
      </c>
      <c r="I40" s="21" t="s">
        <v>334</v>
      </c>
      <c r="J40" s="34" t="s">
        <v>427</v>
      </c>
    </row>
    <row r="41" ht="18.75" customHeight="1" spans="1:10">
      <c r="A41" s="214" t="s">
        <v>305</v>
      </c>
      <c r="B41" s="21" t="s">
        <v>416</v>
      </c>
      <c r="C41" s="21" t="s">
        <v>329</v>
      </c>
      <c r="D41" s="21" t="s">
        <v>336</v>
      </c>
      <c r="E41" s="34" t="s">
        <v>428</v>
      </c>
      <c r="F41" s="21" t="s">
        <v>338</v>
      </c>
      <c r="G41" s="34" t="s">
        <v>339</v>
      </c>
      <c r="H41" s="21" t="s">
        <v>340</v>
      </c>
      <c r="I41" s="21" t="s">
        <v>334</v>
      </c>
      <c r="J41" s="34" t="s">
        <v>429</v>
      </c>
    </row>
    <row r="42" ht="18.75" customHeight="1" spans="1:10">
      <c r="A42" s="214" t="s">
        <v>305</v>
      </c>
      <c r="B42" s="21" t="s">
        <v>416</v>
      </c>
      <c r="C42" s="21" t="s">
        <v>329</v>
      </c>
      <c r="D42" s="21" t="s">
        <v>336</v>
      </c>
      <c r="E42" s="34" t="s">
        <v>430</v>
      </c>
      <c r="F42" s="21" t="s">
        <v>338</v>
      </c>
      <c r="G42" s="34" t="s">
        <v>339</v>
      </c>
      <c r="H42" s="21" t="s">
        <v>340</v>
      </c>
      <c r="I42" s="21" t="s">
        <v>334</v>
      </c>
      <c r="J42" s="34" t="s">
        <v>430</v>
      </c>
    </row>
    <row r="43" ht="18.75" customHeight="1" spans="1:10">
      <c r="A43" s="214" t="s">
        <v>305</v>
      </c>
      <c r="B43" s="21" t="s">
        <v>416</v>
      </c>
      <c r="C43" s="21" t="s">
        <v>329</v>
      </c>
      <c r="D43" s="21" t="s">
        <v>336</v>
      </c>
      <c r="E43" s="34" t="s">
        <v>431</v>
      </c>
      <c r="F43" s="21" t="s">
        <v>338</v>
      </c>
      <c r="G43" s="34" t="s">
        <v>339</v>
      </c>
      <c r="H43" s="21" t="s">
        <v>340</v>
      </c>
      <c r="I43" s="21" t="s">
        <v>334</v>
      </c>
      <c r="J43" s="34" t="s">
        <v>431</v>
      </c>
    </row>
    <row r="44" ht="18.75" customHeight="1" spans="1:10">
      <c r="A44" s="214" t="s">
        <v>305</v>
      </c>
      <c r="B44" s="21" t="s">
        <v>416</v>
      </c>
      <c r="C44" s="21" t="s">
        <v>329</v>
      </c>
      <c r="D44" s="21" t="s">
        <v>342</v>
      </c>
      <c r="E44" s="34" t="s">
        <v>432</v>
      </c>
      <c r="F44" s="21" t="s">
        <v>338</v>
      </c>
      <c r="G44" s="34" t="s">
        <v>344</v>
      </c>
      <c r="H44" s="21" t="s">
        <v>340</v>
      </c>
      <c r="I44" s="21" t="s">
        <v>345</v>
      </c>
      <c r="J44" s="34" t="s">
        <v>433</v>
      </c>
    </row>
    <row r="45" ht="18.75" customHeight="1" spans="1:10">
      <c r="A45" s="214" t="s">
        <v>305</v>
      </c>
      <c r="B45" s="21" t="s">
        <v>416</v>
      </c>
      <c r="C45" s="21" t="s">
        <v>329</v>
      </c>
      <c r="D45" s="21" t="s">
        <v>342</v>
      </c>
      <c r="E45" s="34" t="s">
        <v>434</v>
      </c>
      <c r="F45" s="21" t="s">
        <v>338</v>
      </c>
      <c r="G45" s="34" t="s">
        <v>344</v>
      </c>
      <c r="H45" s="21" t="s">
        <v>340</v>
      </c>
      <c r="I45" s="21" t="s">
        <v>345</v>
      </c>
      <c r="J45" s="34" t="s">
        <v>435</v>
      </c>
    </row>
    <row r="46" ht="18.75" customHeight="1" spans="1:10">
      <c r="A46" s="214" t="s">
        <v>305</v>
      </c>
      <c r="B46" s="21" t="s">
        <v>416</v>
      </c>
      <c r="C46" s="21" t="s">
        <v>329</v>
      </c>
      <c r="D46" s="21" t="s">
        <v>374</v>
      </c>
      <c r="E46" s="34" t="s">
        <v>347</v>
      </c>
      <c r="F46" s="21" t="s">
        <v>348</v>
      </c>
      <c r="G46" s="34" t="s">
        <v>436</v>
      </c>
      <c r="H46" s="21" t="s">
        <v>350</v>
      </c>
      <c r="I46" s="21" t="s">
        <v>334</v>
      </c>
      <c r="J46" s="34" t="s">
        <v>392</v>
      </c>
    </row>
    <row r="47" ht="18.75" customHeight="1" spans="1:10">
      <c r="A47" s="214" t="s">
        <v>305</v>
      </c>
      <c r="B47" s="21" t="s">
        <v>416</v>
      </c>
      <c r="C47" s="21" t="s">
        <v>352</v>
      </c>
      <c r="D47" s="21" t="s">
        <v>353</v>
      </c>
      <c r="E47" s="34" t="s">
        <v>437</v>
      </c>
      <c r="F47" s="21" t="s">
        <v>338</v>
      </c>
      <c r="G47" s="34" t="s">
        <v>413</v>
      </c>
      <c r="H47" s="21" t="s">
        <v>340</v>
      </c>
      <c r="I47" s="21" t="s">
        <v>334</v>
      </c>
      <c r="J47" s="34" t="s">
        <v>438</v>
      </c>
    </row>
    <row r="48" ht="18.75" customHeight="1" spans="1:10">
      <c r="A48" s="214" t="s">
        <v>305</v>
      </c>
      <c r="B48" s="21" t="s">
        <v>416</v>
      </c>
      <c r="C48" s="21" t="s">
        <v>352</v>
      </c>
      <c r="D48" s="21" t="s">
        <v>357</v>
      </c>
      <c r="E48" s="34" t="s">
        <v>439</v>
      </c>
      <c r="F48" s="21" t="s">
        <v>338</v>
      </c>
      <c r="G48" s="34" t="s">
        <v>440</v>
      </c>
      <c r="H48" s="21" t="s">
        <v>340</v>
      </c>
      <c r="I48" s="21" t="s">
        <v>345</v>
      </c>
      <c r="J48" s="34" t="s">
        <v>439</v>
      </c>
    </row>
    <row r="49" ht="18.75" customHeight="1" spans="1:10">
      <c r="A49" s="214" t="s">
        <v>305</v>
      </c>
      <c r="B49" s="21" t="s">
        <v>416</v>
      </c>
      <c r="C49" s="21" t="s">
        <v>361</v>
      </c>
      <c r="D49" s="21" t="s">
        <v>362</v>
      </c>
      <c r="E49" s="34" t="s">
        <v>441</v>
      </c>
      <c r="F49" s="21" t="s">
        <v>338</v>
      </c>
      <c r="G49" s="34" t="s">
        <v>339</v>
      </c>
      <c r="H49" s="21" t="s">
        <v>340</v>
      </c>
      <c r="I49" s="21" t="s">
        <v>334</v>
      </c>
      <c r="J49" s="34" t="s">
        <v>442</v>
      </c>
    </row>
    <row r="50" ht="18.75" customHeight="1" spans="1:10">
      <c r="A50" s="214" t="s">
        <v>315</v>
      </c>
      <c r="B50" s="21" t="s">
        <v>443</v>
      </c>
      <c r="C50" s="21" t="s">
        <v>329</v>
      </c>
      <c r="D50" s="21" t="s">
        <v>330</v>
      </c>
      <c r="E50" s="34" t="s">
        <v>444</v>
      </c>
      <c r="F50" s="21" t="s">
        <v>332</v>
      </c>
      <c r="G50" s="34" t="s">
        <v>445</v>
      </c>
      <c r="H50" s="21" t="s">
        <v>370</v>
      </c>
      <c r="I50" s="21" t="s">
        <v>334</v>
      </c>
      <c r="J50" s="34" t="s">
        <v>446</v>
      </c>
    </row>
    <row r="51" ht="18.75" customHeight="1" spans="1:10">
      <c r="A51" s="214" t="s">
        <v>315</v>
      </c>
      <c r="B51" s="21" t="s">
        <v>443</v>
      </c>
      <c r="C51" s="21" t="s">
        <v>329</v>
      </c>
      <c r="D51" s="21" t="s">
        <v>330</v>
      </c>
      <c r="E51" s="34" t="s">
        <v>447</v>
      </c>
      <c r="F51" s="21" t="s">
        <v>332</v>
      </c>
      <c r="G51" s="34" t="s">
        <v>448</v>
      </c>
      <c r="H51" s="21" t="s">
        <v>405</v>
      </c>
      <c r="I51" s="21" t="s">
        <v>334</v>
      </c>
      <c r="J51" s="34" t="s">
        <v>449</v>
      </c>
    </row>
    <row r="52" ht="18.75" customHeight="1" spans="1:10">
      <c r="A52" s="214" t="s">
        <v>315</v>
      </c>
      <c r="B52" s="21" t="s">
        <v>443</v>
      </c>
      <c r="C52" s="21" t="s">
        <v>329</v>
      </c>
      <c r="D52" s="21" t="s">
        <v>336</v>
      </c>
      <c r="E52" s="34" t="s">
        <v>450</v>
      </c>
      <c r="F52" s="21" t="s">
        <v>338</v>
      </c>
      <c r="G52" s="34" t="s">
        <v>339</v>
      </c>
      <c r="H52" s="21" t="s">
        <v>340</v>
      </c>
      <c r="I52" s="21" t="s">
        <v>334</v>
      </c>
      <c r="J52" s="34" t="s">
        <v>451</v>
      </c>
    </row>
    <row r="53" ht="18.75" customHeight="1" spans="1:10">
      <c r="A53" s="214" t="s">
        <v>315</v>
      </c>
      <c r="B53" s="21" t="s">
        <v>443</v>
      </c>
      <c r="C53" s="21" t="s">
        <v>329</v>
      </c>
      <c r="D53" s="21" t="s">
        <v>374</v>
      </c>
      <c r="E53" s="34" t="s">
        <v>347</v>
      </c>
      <c r="F53" s="21" t="s">
        <v>348</v>
      </c>
      <c r="G53" s="34" t="s">
        <v>452</v>
      </c>
      <c r="H53" s="21" t="s">
        <v>350</v>
      </c>
      <c r="I53" s="21" t="s">
        <v>334</v>
      </c>
      <c r="J53" s="34" t="s">
        <v>351</v>
      </c>
    </row>
    <row r="54" ht="18.75" customHeight="1" spans="1:10">
      <c r="A54" s="214" t="s">
        <v>315</v>
      </c>
      <c r="B54" s="21" t="s">
        <v>443</v>
      </c>
      <c r="C54" s="21" t="s">
        <v>352</v>
      </c>
      <c r="D54" s="21" t="s">
        <v>353</v>
      </c>
      <c r="E54" s="34" t="s">
        <v>453</v>
      </c>
      <c r="F54" s="21" t="s">
        <v>338</v>
      </c>
      <c r="G54" s="34" t="s">
        <v>454</v>
      </c>
      <c r="H54" s="21" t="s">
        <v>340</v>
      </c>
      <c r="I54" s="21" t="s">
        <v>345</v>
      </c>
      <c r="J54" s="34" t="s">
        <v>455</v>
      </c>
    </row>
    <row r="55" ht="18.75" customHeight="1" spans="1:10">
      <c r="A55" s="214" t="s">
        <v>315</v>
      </c>
      <c r="B55" s="21" t="s">
        <v>443</v>
      </c>
      <c r="C55" s="21" t="s">
        <v>361</v>
      </c>
      <c r="D55" s="21" t="s">
        <v>362</v>
      </c>
      <c r="E55" s="34" t="s">
        <v>456</v>
      </c>
      <c r="F55" s="21" t="s">
        <v>338</v>
      </c>
      <c r="G55" s="34" t="s">
        <v>339</v>
      </c>
      <c r="H55" s="21" t="s">
        <v>340</v>
      </c>
      <c r="I55" s="21" t="s">
        <v>334</v>
      </c>
      <c r="J55" s="34" t="s">
        <v>457</v>
      </c>
    </row>
    <row r="56" ht="18.75" customHeight="1" spans="1:10">
      <c r="A56" s="214" t="s">
        <v>301</v>
      </c>
      <c r="B56" s="21" t="s">
        <v>458</v>
      </c>
      <c r="C56" s="21" t="s">
        <v>329</v>
      </c>
      <c r="D56" s="21" t="s">
        <v>330</v>
      </c>
      <c r="E56" s="34" t="s">
        <v>459</v>
      </c>
      <c r="F56" s="21" t="s">
        <v>332</v>
      </c>
      <c r="G56" s="34" t="s">
        <v>460</v>
      </c>
      <c r="H56" s="21" t="s">
        <v>333</v>
      </c>
      <c r="I56" s="21" t="s">
        <v>334</v>
      </c>
      <c r="J56" s="34" t="s">
        <v>461</v>
      </c>
    </row>
    <row r="57" ht="18.75" customHeight="1" spans="1:10">
      <c r="A57" s="214" t="s">
        <v>301</v>
      </c>
      <c r="B57" s="21" t="s">
        <v>458</v>
      </c>
      <c r="C57" s="21" t="s">
        <v>329</v>
      </c>
      <c r="D57" s="21" t="s">
        <v>330</v>
      </c>
      <c r="E57" s="34" t="s">
        <v>462</v>
      </c>
      <c r="F57" s="21" t="s">
        <v>332</v>
      </c>
      <c r="G57" s="34" t="s">
        <v>448</v>
      </c>
      <c r="H57" s="21" t="s">
        <v>463</v>
      </c>
      <c r="I57" s="21" t="s">
        <v>334</v>
      </c>
      <c r="J57" s="34" t="s">
        <v>464</v>
      </c>
    </row>
    <row r="58" ht="18.75" customHeight="1" spans="1:10">
      <c r="A58" s="214" t="s">
        <v>301</v>
      </c>
      <c r="B58" s="21" t="s">
        <v>458</v>
      </c>
      <c r="C58" s="21" t="s">
        <v>329</v>
      </c>
      <c r="D58" s="21" t="s">
        <v>336</v>
      </c>
      <c r="E58" s="34" t="s">
        <v>465</v>
      </c>
      <c r="F58" s="21" t="s">
        <v>338</v>
      </c>
      <c r="G58" s="34" t="s">
        <v>339</v>
      </c>
      <c r="H58" s="21" t="s">
        <v>340</v>
      </c>
      <c r="I58" s="21" t="s">
        <v>334</v>
      </c>
      <c r="J58" s="34" t="s">
        <v>466</v>
      </c>
    </row>
    <row r="59" ht="18.75" customHeight="1" spans="1:10">
      <c r="A59" s="214" t="s">
        <v>301</v>
      </c>
      <c r="B59" s="21" t="s">
        <v>458</v>
      </c>
      <c r="C59" s="21" t="s">
        <v>329</v>
      </c>
      <c r="D59" s="21" t="s">
        <v>342</v>
      </c>
      <c r="E59" s="34" t="s">
        <v>467</v>
      </c>
      <c r="F59" s="21" t="s">
        <v>338</v>
      </c>
      <c r="G59" s="34" t="s">
        <v>344</v>
      </c>
      <c r="H59" s="21" t="s">
        <v>340</v>
      </c>
      <c r="I59" s="21" t="s">
        <v>345</v>
      </c>
      <c r="J59" s="34" t="s">
        <v>468</v>
      </c>
    </row>
    <row r="60" ht="18.75" customHeight="1" spans="1:10">
      <c r="A60" s="214" t="s">
        <v>301</v>
      </c>
      <c r="B60" s="21" t="s">
        <v>458</v>
      </c>
      <c r="C60" s="21" t="s">
        <v>329</v>
      </c>
      <c r="D60" s="21" t="s">
        <v>374</v>
      </c>
      <c r="E60" s="34" t="s">
        <v>347</v>
      </c>
      <c r="F60" s="21" t="s">
        <v>348</v>
      </c>
      <c r="G60" s="34" t="s">
        <v>452</v>
      </c>
      <c r="H60" s="21" t="s">
        <v>350</v>
      </c>
      <c r="I60" s="21" t="s">
        <v>334</v>
      </c>
      <c r="J60" s="34" t="s">
        <v>351</v>
      </c>
    </row>
    <row r="61" ht="18.75" customHeight="1" spans="1:10">
      <c r="A61" s="214" t="s">
        <v>301</v>
      </c>
      <c r="B61" s="21" t="s">
        <v>458</v>
      </c>
      <c r="C61" s="21" t="s">
        <v>352</v>
      </c>
      <c r="D61" s="21" t="s">
        <v>353</v>
      </c>
      <c r="E61" s="34" t="s">
        <v>469</v>
      </c>
      <c r="F61" s="21" t="s">
        <v>338</v>
      </c>
      <c r="G61" s="34" t="s">
        <v>359</v>
      </c>
      <c r="H61" s="21" t="s">
        <v>340</v>
      </c>
      <c r="I61" s="21" t="s">
        <v>345</v>
      </c>
      <c r="J61" s="34" t="s">
        <v>469</v>
      </c>
    </row>
    <row r="62" ht="18.75" customHeight="1" spans="1:10">
      <c r="A62" s="214" t="s">
        <v>301</v>
      </c>
      <c r="B62" s="21" t="s">
        <v>458</v>
      </c>
      <c r="C62" s="21" t="s">
        <v>361</v>
      </c>
      <c r="D62" s="21" t="s">
        <v>362</v>
      </c>
      <c r="E62" s="34" t="s">
        <v>362</v>
      </c>
      <c r="F62" s="21" t="s">
        <v>338</v>
      </c>
      <c r="G62" s="34" t="s">
        <v>339</v>
      </c>
      <c r="H62" s="21" t="s">
        <v>340</v>
      </c>
      <c r="I62" s="21" t="s">
        <v>334</v>
      </c>
      <c r="J62" s="34" t="s">
        <v>470</v>
      </c>
    </row>
    <row r="63" ht="18.75" customHeight="1" spans="1:10">
      <c r="A63" s="214" t="s">
        <v>295</v>
      </c>
      <c r="B63" s="21" t="s">
        <v>471</v>
      </c>
      <c r="C63" s="21" t="s">
        <v>329</v>
      </c>
      <c r="D63" s="21" t="s">
        <v>330</v>
      </c>
      <c r="E63" s="34" t="s">
        <v>472</v>
      </c>
      <c r="F63" s="21" t="s">
        <v>338</v>
      </c>
      <c r="G63" s="34" t="s">
        <v>189</v>
      </c>
      <c r="H63" s="21" t="s">
        <v>370</v>
      </c>
      <c r="I63" s="21" t="s">
        <v>334</v>
      </c>
      <c r="J63" s="34" t="s">
        <v>472</v>
      </c>
    </row>
    <row r="64" ht="18.75" customHeight="1" spans="1:10">
      <c r="A64" s="214" t="s">
        <v>295</v>
      </c>
      <c r="B64" s="21" t="s">
        <v>471</v>
      </c>
      <c r="C64" s="21" t="s">
        <v>329</v>
      </c>
      <c r="D64" s="21" t="s">
        <v>336</v>
      </c>
      <c r="E64" s="34" t="s">
        <v>473</v>
      </c>
      <c r="F64" s="21" t="s">
        <v>338</v>
      </c>
      <c r="G64" s="34" t="s">
        <v>339</v>
      </c>
      <c r="H64" s="21" t="s">
        <v>340</v>
      </c>
      <c r="I64" s="21" t="s">
        <v>334</v>
      </c>
      <c r="J64" s="34" t="s">
        <v>474</v>
      </c>
    </row>
    <row r="65" ht="18.75" customHeight="1" spans="1:10">
      <c r="A65" s="214" t="s">
        <v>295</v>
      </c>
      <c r="B65" s="21" t="s">
        <v>471</v>
      </c>
      <c r="C65" s="21" t="s">
        <v>329</v>
      </c>
      <c r="D65" s="21" t="s">
        <v>342</v>
      </c>
      <c r="E65" s="34" t="s">
        <v>475</v>
      </c>
      <c r="F65" s="21" t="s">
        <v>338</v>
      </c>
      <c r="G65" s="34" t="s">
        <v>399</v>
      </c>
      <c r="H65" s="21" t="s">
        <v>476</v>
      </c>
      <c r="I65" s="21" t="s">
        <v>334</v>
      </c>
      <c r="J65" s="34" t="s">
        <v>477</v>
      </c>
    </row>
    <row r="66" ht="18.75" customHeight="1" spans="1:10">
      <c r="A66" s="214" t="s">
        <v>295</v>
      </c>
      <c r="B66" s="21" t="s">
        <v>471</v>
      </c>
      <c r="C66" s="21" t="s">
        <v>352</v>
      </c>
      <c r="D66" s="21" t="s">
        <v>353</v>
      </c>
      <c r="E66" s="34" t="s">
        <v>478</v>
      </c>
      <c r="F66" s="21" t="s">
        <v>338</v>
      </c>
      <c r="G66" s="34" t="s">
        <v>394</v>
      </c>
      <c r="H66" s="21" t="s">
        <v>340</v>
      </c>
      <c r="I66" s="21" t="s">
        <v>334</v>
      </c>
      <c r="J66" s="34" t="s">
        <v>479</v>
      </c>
    </row>
    <row r="67" ht="18.75" customHeight="1" spans="1:10">
      <c r="A67" s="214" t="s">
        <v>295</v>
      </c>
      <c r="B67" s="21" t="s">
        <v>471</v>
      </c>
      <c r="C67" s="21" t="s">
        <v>361</v>
      </c>
      <c r="D67" s="21" t="s">
        <v>362</v>
      </c>
      <c r="E67" s="34" t="s">
        <v>480</v>
      </c>
      <c r="F67" s="21" t="s">
        <v>332</v>
      </c>
      <c r="G67" s="34" t="s">
        <v>399</v>
      </c>
      <c r="H67" s="21" t="s">
        <v>340</v>
      </c>
      <c r="I67" s="21" t="s">
        <v>334</v>
      </c>
      <c r="J67" s="34" t="s">
        <v>470</v>
      </c>
    </row>
  </sheetData>
  <mergeCells count="18">
    <mergeCell ref="A2:J2"/>
    <mergeCell ref="A3:H3"/>
    <mergeCell ref="A8:A14"/>
    <mergeCell ref="A15:A21"/>
    <mergeCell ref="A22:A29"/>
    <mergeCell ref="A30:A36"/>
    <mergeCell ref="A37:A49"/>
    <mergeCell ref="A50:A55"/>
    <mergeCell ref="A56:A62"/>
    <mergeCell ref="A63:A67"/>
    <mergeCell ref="B8:B14"/>
    <mergeCell ref="B15:B21"/>
    <mergeCell ref="B22:B29"/>
    <mergeCell ref="B30:B36"/>
    <mergeCell ref="B37:B49"/>
    <mergeCell ref="B50:B55"/>
    <mergeCell ref="B56:B62"/>
    <mergeCell ref="B63:B67"/>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陈燕梅</cp:lastModifiedBy>
  <dcterms:created xsi:type="dcterms:W3CDTF">2025-03-20T07:25:00Z</dcterms:created>
  <dcterms:modified xsi:type="dcterms:W3CDTF">2025-03-24T09:56:26Z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B65D75EF10DA47A186C1384678812B2B_13</vt:lpwstr>
  </property>
  <property fmtid="{D5CDD505-2E9C-101B-9397-08002B2CF9AE}" pid="3" name="KSOProductBuildVer">
    <vt:lpwstr>2052-12.1.0.15336</vt:lpwstr>
  </property>
</Properties>
</file>