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7" activeTab="9"/>
  </bookViews>
  <sheets>
    <sheet name="附件一沧源自治县2023年地方政府债务限额预计表" sheetId="1" r:id="rId1"/>
    <sheet name="附件二沧源自治县2023年专项债券资金分配表" sheetId="2" r:id="rId2"/>
    <sheet name="附件三沧源自治县2023年政府外贷额度及资金使用情况表" sheetId="3" r:id="rId3"/>
    <sheet name="附件四沧源自治县2023年一般公共预算收入变动表" sheetId="4" r:id="rId4"/>
    <sheet name="附件五沧源自治县2023年一般公共预算支出变动表" sheetId="5" r:id="rId5"/>
    <sheet name="附件六沧源自治县2023年一般公共预算支出明细变动表" sheetId="6" r:id="rId6"/>
    <sheet name="附件七沧源自治县2023年政府性基金收入预算变动表" sheetId="10" r:id="rId7"/>
    <sheet name="附件八沧源自治县2023年政府性基金支出预算变动表" sheetId="11" r:id="rId8"/>
    <sheet name="附件七沧源自治县2023年专项债券项目情况表" sheetId="7" r:id="rId9"/>
    <sheet name="附件八沧源自治县2022年末债劵资金期限情况表" sheetId="8" r:id="rId10"/>
    <sheet name="附件九沧源自治县2023年末地方政府债务余额预计表" sheetId="9" r:id="rId11"/>
    <sheet name="Sheet1" sheetId="12" r:id="rId12"/>
  </sheets>
  <definedNames>
    <definedName name="_xlnm._FilterDatabase" localSheetId="9" hidden="1">附件八沧源自治县2022年末债劵资金期限情况表!$A$4:$IV$353</definedName>
    <definedName name="_xlnm._FilterDatabase" localSheetId="5" hidden="1">附件六沧源自治县2023年一般公共预算支出明细变动表!$4:$1295</definedName>
    <definedName name="_xlnm.Print_Area" localSheetId="9">附件八沧源自治县2022年末债劵资金期限情况表!$A$1:$F$353</definedName>
    <definedName name="_xlnm.Print_Area" localSheetId="8">附件七沧源自治县2023年专项债券项目情况表!$A$1:$J$8</definedName>
    <definedName name="_xlnm.Print_Titles" localSheetId="9">附件八沧源自治县2022年末债劵资金期限情况表!$1:$4</definedName>
    <definedName name="_xlnm.Print_Titles" localSheetId="8">附件七沧源自治县2023年专项债券项目情况表!$1:$5</definedName>
  </definedNames>
  <calcPr calcId="144525"/>
</workbook>
</file>

<file path=xl/sharedStrings.xml><?xml version="1.0" encoding="utf-8"?>
<sst xmlns="http://schemas.openxmlformats.org/spreadsheetml/2006/main" count="4175" uniqueCount="1739">
  <si>
    <t>附件一</t>
  </si>
  <si>
    <t>沧源自治县2023年地方政府债务限额预计表</t>
  </si>
  <si>
    <t>单位:万元</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</si>
  <si>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</si>
  <si>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indexed="8"/>
        <rFont val="Times New Roman"/>
        <charset val="134"/>
      </rPr>
      <t>2014</t>
    </r>
    <r>
      <rPr>
        <b/>
        <sz val="12"/>
        <color indexed="8"/>
        <rFont val="宋体"/>
        <charset val="134"/>
      </rPr>
      <t>年政府债务清理甄别结果</t>
    </r>
  </si>
  <si>
    <t>在建项目后续融资（一般债务）</t>
  </si>
  <si>
    <r>
      <rPr>
        <b/>
        <sz val="12"/>
        <rFont val="Times New Roman"/>
        <charset val="134"/>
      </rPr>
      <t>2014</t>
    </r>
    <r>
      <rPr>
        <b/>
        <sz val="12"/>
        <rFont val="宋体"/>
        <charset val="134"/>
      </rPr>
      <t>年政府债务限额</t>
    </r>
  </si>
  <si>
    <r>
      <rPr>
        <b/>
        <sz val="12"/>
        <color indexed="8"/>
        <rFont val="Times New Roman"/>
        <charset val="134"/>
      </rPr>
      <t>2015</t>
    </r>
    <r>
      <rPr>
        <b/>
        <sz val="12"/>
        <color indexed="8"/>
        <rFont val="宋体"/>
        <charset val="134"/>
      </rPr>
      <t>年新增债券</t>
    </r>
  </si>
  <si>
    <r>
      <rPr>
        <b/>
        <sz val="12"/>
        <color indexed="8"/>
        <rFont val="Times New Roman"/>
        <charset val="134"/>
      </rPr>
      <t>2015</t>
    </r>
    <r>
      <rPr>
        <b/>
        <sz val="12"/>
        <color indexed="8"/>
        <rFont val="宋体"/>
        <charset val="134"/>
      </rPr>
      <t>年政府债务限额</t>
    </r>
  </si>
  <si>
    <r>
      <rPr>
        <b/>
        <sz val="12"/>
        <color indexed="8"/>
        <rFont val="Times New Roman"/>
        <charset val="134"/>
      </rPr>
      <t>2016</t>
    </r>
    <r>
      <rPr>
        <b/>
        <sz val="12"/>
        <color indexed="8"/>
        <rFont val="宋体"/>
        <charset val="134"/>
      </rPr>
      <t>年新增债券</t>
    </r>
  </si>
  <si>
    <r>
      <rPr>
        <b/>
        <sz val="12"/>
        <color indexed="8"/>
        <rFont val="Times New Roman"/>
        <charset val="134"/>
      </rPr>
      <t>2017</t>
    </r>
    <r>
      <rPr>
        <b/>
        <sz val="12"/>
        <color indexed="8"/>
        <rFont val="宋体"/>
        <charset val="134"/>
      </rPr>
      <t>年政府债务限额</t>
    </r>
  </si>
  <si>
    <r>
      <rPr>
        <b/>
        <sz val="12"/>
        <color rgb="FF000000"/>
        <rFont val="Times New Roman"/>
        <charset val="134"/>
      </rPr>
      <t>2017</t>
    </r>
    <r>
      <rPr>
        <b/>
        <sz val="12"/>
        <color rgb="FF000000"/>
        <rFont val="宋体"/>
        <charset val="134"/>
      </rPr>
      <t>年末政府债务余额</t>
    </r>
  </si>
  <si>
    <r>
      <rPr>
        <b/>
        <sz val="12"/>
        <color rgb="FF000000"/>
        <rFont val="Times New Roman"/>
        <charset val="134"/>
      </rPr>
      <t>2018</t>
    </r>
    <r>
      <rPr>
        <b/>
        <sz val="12"/>
        <color rgb="FF000000"/>
        <rFont val="宋体"/>
        <charset val="134"/>
      </rPr>
      <t>年新增政府债限额</t>
    </r>
  </si>
  <si>
    <r>
      <rPr>
        <b/>
        <sz val="12"/>
        <color rgb="FF000000"/>
        <rFont val="Times New Roman"/>
        <charset val="134"/>
      </rPr>
      <t>2022</t>
    </r>
    <r>
      <rPr>
        <b/>
        <sz val="12"/>
        <color rgb="FF000000"/>
        <rFont val="宋体"/>
        <charset val="134"/>
      </rPr>
      <t>年政府债务限额</t>
    </r>
  </si>
  <si>
    <r>
      <rPr>
        <b/>
        <sz val="12"/>
        <color rgb="FF000000"/>
        <rFont val="Times New Roman"/>
        <charset val="134"/>
      </rPr>
      <t>2023</t>
    </r>
    <r>
      <rPr>
        <b/>
        <sz val="12"/>
        <color rgb="FF000000"/>
        <rFont val="宋体"/>
        <charset val="134"/>
      </rPr>
      <t>年新增政府债务限额</t>
    </r>
  </si>
  <si>
    <t>本次调整后政府债务预计限额</t>
  </si>
  <si>
    <t>小计</t>
  </si>
  <si>
    <t>一般债务</t>
  </si>
  <si>
    <t>专项债务</t>
  </si>
  <si>
    <t>合计</t>
  </si>
  <si>
    <t>提前下达</t>
  </si>
  <si>
    <t>本年下达</t>
  </si>
  <si>
    <t>易地扶贫搬迁</t>
  </si>
  <si>
    <t>棚户区改造</t>
  </si>
  <si>
    <t>水利</t>
  </si>
  <si>
    <t>内债</t>
  </si>
  <si>
    <t>外债</t>
  </si>
  <si>
    <t>沧源县</t>
  </si>
  <si>
    <t>附件二</t>
  </si>
  <si>
    <t>沧源自治县2023年新增专项债券资金分配表</t>
  </si>
  <si>
    <t>单位：万元</t>
  </si>
  <si>
    <t>序号</t>
  </si>
  <si>
    <t>单位</t>
  </si>
  <si>
    <t>项目</t>
  </si>
  <si>
    <t>金额</t>
  </si>
  <si>
    <t>功能分类科目</t>
  </si>
  <si>
    <t>支出功能分类科目</t>
  </si>
  <si>
    <t>政府经济分类科目</t>
  </si>
  <si>
    <t>部门经济分类科目</t>
  </si>
  <si>
    <t>专项债券小计</t>
  </si>
  <si>
    <t>沧源佤族自治县交通运输局</t>
  </si>
  <si>
    <t>双江至沧源（勐省）高速公路（沧源段）</t>
  </si>
  <si>
    <t>2147199－其他政府收费公路专项债券收入安排的支出</t>
  </si>
  <si>
    <t>504.机关资本性支出</t>
  </si>
  <si>
    <t>309.资本性支出（基本建设）</t>
  </si>
  <si>
    <t>沧源佤族自治县商务局</t>
  </si>
  <si>
    <t>临沧边合区永和园区进出口落地加工产业园基础设施建设项目</t>
  </si>
  <si>
    <t>2290402.其他地方自行试点项目收益专项债券收入安排的支出</t>
  </si>
  <si>
    <t>附件三</t>
  </si>
  <si>
    <t>沧源自治县2023年政府外贷额度及资金使用情况表</t>
  </si>
  <si>
    <t>项目名称</t>
  </si>
  <si>
    <t>2023年可使用外贷额度</t>
  </si>
  <si>
    <t>目前已使用金额</t>
  </si>
  <si>
    <t>总计</t>
  </si>
  <si>
    <t>以前年度结转继续用于外贷额度</t>
  </si>
  <si>
    <t>2023年新增外贷额度</t>
  </si>
  <si>
    <t>2022年结转</t>
  </si>
  <si>
    <t>沧源自治县教育体育局</t>
  </si>
  <si>
    <t>亚洲贷款云南临沧边境经济合作区基础设施综合发展项目</t>
  </si>
  <si>
    <t>2050202小学教育</t>
  </si>
  <si>
    <t>50601资本性支出</t>
  </si>
  <si>
    <t>31001房屋建筑物构建</t>
  </si>
  <si>
    <t>附件四</t>
  </si>
  <si>
    <t>沧源自治县2023年一般公共预算收入变动表</t>
  </si>
  <si>
    <t>制表单位：沧源自治县财政局</t>
  </si>
  <si>
    <r>
      <rPr>
        <b/>
        <sz val="12"/>
        <color indexed="8"/>
        <rFont val="宋体"/>
        <charset val="134"/>
      </rPr>
      <t xml:space="preserve">项 </t>
    </r>
    <r>
      <rPr>
        <b/>
        <sz val="12"/>
        <color indexed="8"/>
        <rFont val="宋体"/>
        <charset val="134"/>
      </rPr>
      <t xml:space="preserve">     目</t>
    </r>
  </si>
  <si>
    <t>2023年预算数</t>
  </si>
  <si>
    <t>调整数</t>
  </si>
  <si>
    <t>调整后预算数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</si>
  <si>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</si>
  <si>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</si>
  <si>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</si>
  <si>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</si>
  <si>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</si>
  <si>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</si>
  <si>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</si>
  <si>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</si>
  <si>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</si>
  <si>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</si>
  <si>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</si>
  <si>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</si>
  <si>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</si>
  <si>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</si>
  <si>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</si>
  <si>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</si>
  <si>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</si>
  <si>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</si>
  <si>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</si>
  <si>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</si>
  <si>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</si>
  <si>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</si>
  <si>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</si>
  <si>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</si>
  <si>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</si>
  <si>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县本级一般公共预算收入</t>
  </si>
  <si>
    <t>地方政府一般债务收入</t>
  </si>
  <si>
    <t>转移性收入</t>
  </si>
  <si>
    <t xml:space="preserve">   返还性收入</t>
  </si>
  <si>
    <t xml:space="preserve">   一般性转移支付收入</t>
  </si>
  <si>
    <t xml:space="preserve">   专项转移支付收入</t>
  </si>
  <si>
    <t>上解收入</t>
  </si>
  <si>
    <t>上年结余收入</t>
  </si>
  <si>
    <t>调入资金</t>
  </si>
  <si>
    <t>接受其他地区援助收入</t>
  </si>
  <si>
    <t>动用预算稳定调节基金</t>
  </si>
  <si>
    <t>各项收入合计</t>
  </si>
  <si>
    <t>附件五</t>
  </si>
  <si>
    <t>沧源自治县2023年一般公共预算支出变动表</t>
  </si>
  <si>
    <t> 单位：万元</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</si>
  <si>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</si>
  <si>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</si>
  <si>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</si>
  <si>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</si>
  <si>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</si>
  <si>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</si>
  <si>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</si>
  <si>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</si>
  <si>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</si>
  <si>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</si>
  <si>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</si>
  <si>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</si>
  <si>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</si>
  <si>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</si>
  <si>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</si>
  <si>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</si>
  <si>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</si>
  <si>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</si>
  <si>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</si>
  <si>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</si>
  <si>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</si>
  <si>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</si>
  <si>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</si>
  <si>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</si>
  <si>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</si>
  <si>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县本级一般公共预算支出</t>
  </si>
  <si>
    <t>转移性支出</t>
  </si>
  <si>
    <t xml:space="preserve">   返还性支出</t>
  </si>
  <si>
    <t xml:space="preserve">   一般性转移支付支出</t>
  </si>
  <si>
    <t xml:space="preserve">   专项转移支付支出</t>
  </si>
  <si>
    <t xml:space="preserve">   上解支出</t>
  </si>
  <si>
    <t xml:space="preserve">   调出资金</t>
  </si>
  <si>
    <t xml:space="preserve">   地方政府一般债务转贷支出</t>
  </si>
  <si>
    <t xml:space="preserve">   安排预算稳定调节基金</t>
  </si>
  <si>
    <t xml:space="preserve">   补充预算周转金</t>
  </si>
  <si>
    <t>地方政府债务还本支出</t>
  </si>
  <si>
    <t>年终结转</t>
  </si>
  <si>
    <t>上年结转对应安排支出</t>
  </si>
  <si>
    <t>各项支出合计</t>
  </si>
  <si>
    <t>附件六</t>
  </si>
  <si>
    <t>2022年预算数</t>
  </si>
  <si>
    <t>打印区域</t>
  </si>
  <si>
    <t>人大事务</t>
  </si>
  <si>
    <t>行政运行</t>
  </si>
  <si>
    <t>一般行政管理事务</t>
  </si>
  <si>
    <t>机关服务</t>
  </si>
  <si>
    <t>否</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</si>
  <si>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</si>
  <si>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</si>
  <si>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</si>
  <si>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</si>
  <si>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</si>
  <si>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</si>
  <si>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</si>
  <si>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</si>
  <si>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</si>
  <si>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</si>
  <si>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</si>
  <si>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</si>
  <si>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</si>
  <si>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</si>
  <si>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</si>
  <si>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</si>
  <si>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</si>
  <si>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</si>
  <si>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</si>
  <si>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</si>
  <si>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</si>
  <si>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</si>
  <si>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</si>
  <si>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</si>
  <si>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</si>
  <si>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</si>
  <si>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</si>
  <si>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</si>
  <si>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</si>
  <si>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</si>
  <si>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</si>
  <si>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</si>
  <si>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</si>
  <si>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</si>
  <si>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</si>
  <si>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</si>
  <si>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</si>
  <si>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</si>
  <si>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</si>
  <si>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</si>
  <si>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</si>
  <si>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</si>
  <si>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</si>
  <si>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</si>
  <si>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</si>
  <si>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</si>
  <si>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</si>
  <si>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</si>
  <si>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</si>
  <si>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</si>
  <si>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</si>
  <si>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</si>
  <si>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</si>
  <si>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</si>
  <si>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</si>
  <si>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</si>
  <si>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</si>
  <si>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</si>
  <si>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</si>
  <si>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</si>
  <si>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</si>
  <si>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</si>
  <si>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552</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</si>
  <si>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</si>
  <si>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</si>
  <si>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</si>
  <si>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</si>
  <si>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</si>
  <si>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</si>
  <si>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</si>
  <si>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</si>
  <si>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</si>
  <si>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</si>
  <si>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</si>
  <si>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</si>
  <si>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</si>
  <si>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</si>
  <si>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</si>
  <si>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</si>
  <si>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</si>
  <si>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</si>
  <si>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</si>
  <si>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</si>
  <si>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</si>
  <si>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</si>
  <si>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</si>
  <si>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</si>
  <si>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</si>
  <si>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</si>
  <si>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</si>
  <si>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</si>
  <si>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</si>
  <si>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</si>
  <si>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</si>
  <si>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</si>
  <si>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</si>
  <si>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</si>
  <si>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</si>
  <si>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</si>
  <si>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</si>
  <si>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</si>
  <si>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</si>
  <si>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</si>
  <si>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</si>
  <si>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</si>
  <si>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</si>
  <si>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</si>
  <si>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</si>
  <si>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</si>
  <si>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</si>
  <si>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</si>
  <si>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</si>
  <si>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</si>
  <si>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</si>
  <si>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</si>
  <si>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</si>
  <si>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</si>
  <si>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</si>
  <si>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</si>
  <si>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</si>
  <si>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</si>
  <si>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</si>
  <si>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</si>
  <si>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</si>
  <si>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</si>
  <si>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</si>
  <si>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</si>
  <si>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</si>
  <si>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</si>
  <si>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</si>
  <si>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</si>
  <si>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</si>
  <si>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</si>
  <si>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</si>
  <si>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</si>
  <si>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</si>
  <si>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</si>
  <si>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</si>
  <si>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</si>
  <si>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</si>
  <si>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</si>
  <si>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</si>
  <si>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</si>
  <si>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</si>
  <si>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</si>
  <si>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</si>
  <si>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</si>
  <si>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</si>
  <si>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</si>
  <si>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</si>
  <si>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</si>
  <si>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</si>
  <si>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</si>
  <si>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</si>
  <si>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</si>
  <si>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</si>
  <si>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</si>
  <si>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</si>
  <si>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</si>
  <si>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</si>
  <si>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</si>
  <si>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</si>
  <si>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</si>
  <si>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</si>
  <si>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</si>
  <si>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</si>
  <si>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</si>
  <si>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</si>
  <si>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</si>
  <si>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</si>
  <si>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</si>
  <si>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</si>
  <si>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</si>
  <si>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</si>
  <si>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</si>
  <si>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</si>
  <si>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</si>
  <si>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</si>
  <si>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</si>
  <si>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</si>
  <si>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</si>
  <si>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</si>
  <si>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</si>
  <si>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</si>
  <si>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</si>
  <si>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</si>
  <si>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</si>
  <si>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</si>
  <si>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</si>
  <si>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</si>
  <si>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</si>
  <si>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</si>
  <si>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</si>
  <si>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</si>
  <si>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</si>
  <si>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</si>
  <si>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</si>
  <si>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</si>
  <si>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</si>
  <si>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</si>
  <si>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</si>
  <si>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</si>
  <si>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</si>
  <si>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</si>
  <si>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</si>
  <si>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</si>
  <si>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</si>
  <si>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</si>
  <si>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</si>
  <si>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</si>
  <si>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</si>
  <si>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</si>
  <si>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</si>
  <si>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</si>
  <si>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</si>
  <si>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</si>
  <si>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</si>
  <si>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</si>
  <si>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</si>
  <si>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</si>
  <si>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</si>
  <si>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</si>
  <si>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</si>
  <si>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</si>
  <si>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</si>
  <si>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</si>
  <si>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</si>
  <si>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</si>
  <si>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</si>
  <si>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</si>
  <si>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</si>
  <si>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</si>
  <si>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</si>
  <si>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</si>
  <si>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</si>
  <si>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</si>
  <si>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</si>
  <si>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</si>
  <si>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</si>
  <si>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</si>
  <si>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</si>
  <si>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</si>
  <si>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</si>
  <si>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</si>
  <si>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</si>
  <si>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</si>
  <si>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</si>
  <si>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</si>
  <si>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</si>
  <si>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</si>
  <si>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</si>
  <si>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</si>
  <si>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</si>
  <si>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</si>
  <si>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</si>
  <si>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</si>
  <si>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</si>
  <si>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</si>
  <si>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</si>
  <si>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</si>
  <si>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</si>
  <si>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</si>
  <si>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</si>
  <si>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</si>
  <si>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</si>
  <si>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</si>
  <si>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</si>
  <si>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</si>
  <si>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</si>
  <si>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</si>
  <si>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</si>
  <si>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</si>
  <si>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</si>
  <si>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</si>
  <si>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</si>
  <si>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</si>
  <si>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</si>
  <si>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</si>
  <si>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</si>
  <si>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</si>
  <si>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</si>
  <si>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</si>
  <si>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</si>
  <si>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</si>
  <si>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</si>
  <si>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</si>
  <si>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</si>
  <si>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</si>
  <si>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</si>
  <si>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</si>
  <si>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</si>
  <si>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</si>
  <si>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</si>
  <si>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</si>
  <si>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</si>
  <si>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</si>
  <si>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</si>
  <si>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</si>
  <si>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</si>
  <si>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</si>
  <si>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</si>
  <si>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</si>
  <si>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</si>
  <si>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</si>
  <si>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</si>
  <si>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</si>
  <si>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</si>
  <si>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</si>
  <si>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</si>
  <si>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</si>
  <si>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</si>
  <si>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</si>
  <si>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</si>
  <si>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</si>
  <si>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</si>
  <si>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</si>
  <si>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</si>
  <si>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</si>
  <si>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</si>
  <si>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</si>
  <si>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</si>
  <si>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</si>
  <si>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</si>
  <si>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</si>
  <si>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</si>
  <si>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</si>
  <si>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</si>
  <si>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</si>
  <si>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</si>
  <si>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</si>
  <si>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</si>
  <si>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</si>
  <si>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</si>
  <si>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</si>
  <si>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</si>
  <si>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</si>
  <si>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</si>
  <si>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</si>
  <si>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</si>
  <si>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</si>
  <si>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</si>
  <si>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</si>
  <si>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</si>
  <si>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</si>
  <si>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</si>
  <si>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</si>
  <si>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</si>
  <si>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</si>
  <si>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</si>
  <si>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</si>
  <si>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</si>
  <si>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</si>
  <si>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</si>
  <si>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</si>
  <si>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</si>
  <si>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</si>
  <si>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</si>
  <si>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</si>
  <si>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</si>
  <si>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</si>
  <si>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</si>
  <si>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</si>
  <si>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</si>
  <si>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</si>
  <si>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</si>
  <si>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</si>
  <si>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</si>
  <si>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</si>
  <si>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</si>
  <si>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</si>
  <si>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</si>
  <si>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</si>
  <si>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</si>
  <si>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</si>
  <si>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</si>
  <si>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</si>
  <si>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</si>
  <si>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</si>
  <si>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</si>
  <si>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</si>
  <si>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</si>
  <si>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</si>
  <si>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</si>
  <si>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</si>
  <si>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</si>
  <si>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</si>
  <si>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</si>
  <si>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</si>
  <si>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</si>
  <si>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</si>
  <si>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</si>
  <si>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</si>
  <si>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</si>
  <si>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</si>
  <si>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</si>
  <si>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</si>
  <si>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</si>
  <si>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</si>
  <si>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</si>
  <si>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</si>
  <si>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事业运行▼</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</si>
  <si>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</si>
  <si>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</si>
  <si>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</si>
  <si>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</si>
  <si>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</si>
  <si>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</si>
  <si>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</si>
  <si>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</si>
  <si>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</si>
  <si>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</si>
  <si>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</si>
  <si>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</si>
  <si>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</si>
  <si>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</si>
  <si>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</si>
  <si>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</si>
  <si>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</si>
  <si>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</si>
  <si>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</si>
  <si>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</si>
  <si>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</si>
  <si>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</si>
  <si>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</si>
  <si>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</si>
  <si>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</si>
  <si>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</si>
  <si>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</si>
  <si>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</si>
  <si>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</si>
  <si>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</si>
  <si>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</si>
  <si>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</si>
  <si>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</si>
  <si>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</si>
  <si>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</si>
  <si>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</si>
  <si>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</si>
  <si>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</si>
  <si>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</si>
  <si>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</si>
  <si>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</si>
  <si>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</si>
  <si>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</si>
  <si>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</si>
  <si>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</si>
  <si>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</si>
  <si>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</si>
  <si>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</si>
  <si>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</si>
  <si>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</si>
  <si>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</si>
  <si>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</si>
  <si>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</si>
  <si>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</si>
  <si>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</si>
  <si>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</si>
  <si>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</si>
  <si>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</si>
  <si>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</si>
  <si>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</si>
  <si>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</si>
  <si>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</si>
  <si>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</si>
  <si>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</si>
  <si>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</si>
  <si>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</si>
  <si>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</si>
  <si>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</si>
  <si>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</si>
  <si>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</si>
  <si>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</si>
  <si>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</si>
  <si>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</si>
  <si>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</si>
  <si>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</si>
  <si>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</si>
  <si>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</si>
  <si>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</si>
  <si>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</si>
  <si>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</si>
  <si>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</si>
  <si>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</si>
  <si>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</si>
  <si>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</si>
  <si>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</si>
  <si>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</si>
  <si>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</si>
  <si>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</si>
  <si>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</si>
  <si>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</si>
  <si>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</si>
  <si>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</si>
  <si>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</si>
  <si>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</si>
  <si>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</si>
  <si>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</si>
  <si>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</si>
  <si>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</si>
  <si>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</si>
  <si>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</si>
  <si>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</si>
  <si>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</si>
  <si>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</si>
  <si>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</si>
  <si>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</si>
  <si>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</si>
  <si>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</si>
  <si>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</si>
  <si>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</si>
  <si>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</si>
  <si>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</si>
  <si>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</si>
  <si>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</si>
  <si>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</si>
  <si>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</si>
  <si>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</si>
  <si>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</si>
  <si>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</si>
  <si>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</si>
  <si>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</si>
  <si>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</si>
  <si>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</si>
  <si>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</si>
  <si>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</si>
  <si>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</si>
  <si>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</si>
  <si>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</si>
  <si>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</si>
  <si>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</si>
  <si>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</si>
  <si>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</si>
  <si>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</si>
  <si>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</si>
  <si>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</si>
  <si>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</si>
  <si>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</si>
  <si>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</si>
  <si>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</si>
  <si>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</si>
  <si>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</si>
  <si>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</si>
  <si>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</si>
  <si>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</si>
  <si>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</si>
  <si>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</si>
  <si>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</si>
  <si>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</si>
  <si>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</si>
  <si>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</si>
  <si>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</si>
  <si>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</si>
  <si>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</si>
  <si>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</si>
  <si>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</si>
  <si>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</si>
  <si>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</si>
  <si>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</si>
  <si>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</si>
  <si>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</si>
  <si>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</si>
  <si>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</si>
  <si>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</si>
  <si>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</si>
  <si>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</si>
  <si>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</si>
  <si>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</si>
  <si>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</si>
  <si>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</si>
  <si>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</si>
  <si>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</si>
  <si>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</si>
  <si>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</si>
  <si>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</si>
  <si>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</si>
  <si>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</si>
  <si>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</si>
  <si>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</si>
  <si>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</si>
  <si>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</si>
  <si>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</si>
  <si>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</si>
  <si>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</si>
  <si>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</si>
  <si>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</si>
  <si>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</si>
  <si>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</si>
  <si>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</si>
  <si>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</si>
  <si>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</si>
  <si>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</si>
  <si>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</si>
  <si>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</si>
  <si>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</si>
  <si>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</si>
  <si>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</si>
  <si>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</si>
  <si>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</si>
  <si>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</si>
  <si>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</si>
  <si>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</si>
  <si>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</si>
  <si>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</si>
  <si>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</si>
  <si>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</si>
  <si>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</si>
  <si>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</si>
  <si>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</si>
  <si>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</si>
  <si>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</si>
  <si>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</si>
  <si>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</si>
  <si>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</si>
  <si>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</si>
  <si>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</si>
  <si>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</si>
  <si>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</si>
  <si>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</si>
  <si>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</si>
  <si>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</si>
  <si>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</si>
  <si>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</si>
  <si>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</si>
  <si>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</si>
  <si>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</si>
  <si>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</si>
  <si>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</si>
  <si>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</si>
  <si>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</si>
  <si>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</si>
  <si>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</si>
  <si>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</si>
  <si>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</si>
  <si>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</si>
  <si>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</si>
  <si>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</si>
  <si>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</si>
  <si>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</si>
  <si>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</si>
  <si>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</si>
  <si>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</si>
  <si>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</si>
  <si>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巩固拓展脱贫攻坚成果衔接乡村振兴★</t>
  </si>
  <si>
    <t>农村基础设施建设</t>
  </si>
  <si>
    <t>生产发展</t>
  </si>
  <si>
    <t>社会发展</t>
  </si>
  <si>
    <t>贷款奖补和贴息</t>
  </si>
  <si>
    <t>“三西”农业建设专项补助</t>
  </si>
  <si>
    <t>其他巩固拓展脱贫攻坚成果衔接乡村振兴支出★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</si>
  <si>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</si>
  <si>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</si>
  <si>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</si>
  <si>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</si>
  <si>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</si>
  <si>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</si>
  <si>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</si>
  <si>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</si>
  <si>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</si>
  <si>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</si>
  <si>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</si>
  <si>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</si>
  <si>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</si>
  <si>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</si>
  <si>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</si>
  <si>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</si>
  <si>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</si>
  <si>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</si>
  <si>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</si>
  <si>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</si>
  <si>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</si>
  <si>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</si>
  <si>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</si>
  <si>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</si>
  <si>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</si>
  <si>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</si>
  <si>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</si>
  <si>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</si>
  <si>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</si>
  <si>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</si>
  <si>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</si>
  <si>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</si>
  <si>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</si>
  <si>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</si>
  <si>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</si>
  <si>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</si>
  <si>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</si>
  <si>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</si>
  <si>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</si>
  <si>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</si>
  <si>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</si>
  <si>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</si>
  <si>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</si>
  <si>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</si>
  <si>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</si>
  <si>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</si>
  <si>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</si>
  <si>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</si>
  <si>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</si>
  <si>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</si>
  <si>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</si>
  <si>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</si>
  <si>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</si>
  <si>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</si>
  <si>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</si>
  <si>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</si>
  <si>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</si>
  <si>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</si>
  <si>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</si>
  <si>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</si>
  <si>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</si>
  <si>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</si>
  <si>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</si>
  <si>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</si>
  <si>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</si>
  <si>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</si>
  <si>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</si>
  <si>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</si>
  <si>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</si>
  <si>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</si>
  <si>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</si>
  <si>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</si>
  <si>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</si>
  <si>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</si>
  <si>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</si>
  <si>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</si>
  <si>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</si>
  <si>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</si>
  <si>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</si>
  <si>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</si>
  <si>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</si>
  <si>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</si>
  <si>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</si>
  <si>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</si>
  <si>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</si>
  <si>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</si>
  <si>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</si>
  <si>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</si>
  <si>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</si>
  <si>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</si>
  <si>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</si>
  <si>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</si>
  <si>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</si>
  <si>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</si>
  <si>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</si>
  <si>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</si>
  <si>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</si>
  <si>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</si>
  <si>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</si>
  <si>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</si>
  <si>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</si>
  <si>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</si>
  <si>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</si>
  <si>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</si>
  <si>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</si>
  <si>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</si>
  <si>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</si>
  <si>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</si>
  <si>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</si>
  <si>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</si>
  <si>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</si>
  <si>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</si>
  <si>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</si>
  <si>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</si>
  <si>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</si>
  <si>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</si>
  <si>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</si>
  <si>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</si>
  <si>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</si>
  <si>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</si>
  <si>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</si>
  <si>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</si>
  <si>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</si>
  <si>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</si>
  <si>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</si>
  <si>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</si>
  <si>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</si>
  <si>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</si>
  <si>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</si>
  <si>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</si>
  <si>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</si>
  <si>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</si>
  <si>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</si>
  <si>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</si>
  <si>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</si>
  <si>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</si>
  <si>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</si>
  <si>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</si>
  <si>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</si>
  <si>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</si>
  <si>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</si>
  <si>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</si>
  <si>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</si>
  <si>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</si>
  <si>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</si>
  <si>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</si>
  <si>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</si>
  <si>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</si>
  <si>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</si>
  <si>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</si>
  <si>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</si>
  <si>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</si>
  <si>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</si>
  <si>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</si>
  <si>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</si>
  <si>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</si>
  <si>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</si>
  <si>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</si>
  <si>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</si>
  <si>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</si>
  <si>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</si>
  <si>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</si>
  <si>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</si>
  <si>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</si>
  <si>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</si>
  <si>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</si>
  <si>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</si>
  <si>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</si>
  <si>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</si>
  <si>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</si>
  <si>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</si>
  <si>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</si>
  <si>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</si>
  <si>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</si>
  <si>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</si>
  <si>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</si>
  <si>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</si>
  <si>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</si>
  <si>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</si>
  <si>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</si>
  <si>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</si>
  <si>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</si>
  <si>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</si>
  <si>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</si>
  <si>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</si>
  <si>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</si>
  <si>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</si>
  <si>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</si>
  <si>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</si>
  <si>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</si>
  <si>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</si>
  <si>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</si>
  <si>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</si>
  <si>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</si>
  <si>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</si>
  <si>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</si>
  <si>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</si>
  <si>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</si>
  <si>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</si>
  <si>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</si>
  <si>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</si>
  <si>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</si>
  <si>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</si>
  <si>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</si>
  <si>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</si>
  <si>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</si>
  <si>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</si>
  <si>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</si>
  <si>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</si>
  <si>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</si>
  <si>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</si>
  <si>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</si>
  <si>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</si>
  <si>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</si>
  <si>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</si>
  <si>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</si>
  <si>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</si>
  <si>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</si>
  <si>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</si>
  <si>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</si>
  <si>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</si>
  <si>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</si>
  <si>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</si>
  <si>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</si>
  <si>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</si>
  <si>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</si>
  <si>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</si>
  <si>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</si>
  <si>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</si>
  <si>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</si>
  <si>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</si>
  <si>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</si>
  <si>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</si>
  <si>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</si>
  <si>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</si>
  <si>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</si>
  <si>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</si>
  <si>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</si>
  <si>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</si>
  <si>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</si>
  <si>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</si>
  <si>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</si>
  <si>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</si>
  <si>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</si>
  <si>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</si>
  <si>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</si>
  <si>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</si>
  <si>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</si>
  <si>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</si>
  <si>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</si>
  <si>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</si>
  <si>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</si>
  <si>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</si>
  <si>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消防救援事务</t>
  </si>
  <si>
    <t>消防应急救援★</t>
  </si>
  <si>
    <t>其他消防救援事务支出</t>
  </si>
  <si>
    <t>森林消防事务◆</t>
  </si>
  <si>
    <t>行政运行◆</t>
  </si>
  <si>
    <t>一般行政管理事务◆</t>
  </si>
  <si>
    <t>机关服务◆</t>
  </si>
  <si>
    <t>森林消防应急救援◆</t>
  </si>
  <si>
    <t>其他森林消防事务支出◆</t>
  </si>
  <si>
    <t>煤矿安全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</si>
  <si>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</si>
  <si>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</si>
  <si>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</si>
  <si>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</si>
  <si>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</si>
  <si>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</si>
  <si>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</si>
  <si>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</si>
  <si>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</si>
  <si>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</si>
  <si>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</si>
  <si>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</si>
  <si>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</si>
  <si>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</si>
  <si>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</si>
  <si>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</si>
  <si>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</si>
  <si>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</si>
  <si>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</si>
  <si>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</si>
  <si>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</si>
  <si>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</si>
  <si>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</si>
  <si>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</si>
  <si>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</si>
  <si>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</si>
  <si>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</si>
  <si>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</si>
  <si>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</si>
  <si>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一般公共预算支出</t>
  </si>
  <si>
    <t>附件七</t>
  </si>
  <si>
    <t>沧源自治县2023年政府性基金预算收入变动表</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</si>
  <si>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</si>
  <si>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</si>
  <si>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</si>
  <si>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</si>
  <si>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</si>
  <si>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</si>
  <si>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</si>
  <si>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</si>
  <si>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</si>
  <si>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</si>
  <si>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</si>
  <si>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</si>
  <si>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</si>
  <si>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</si>
  <si>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</si>
  <si>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</si>
  <si>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</si>
  <si>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</si>
  <si>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</si>
  <si>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</si>
  <si>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</si>
  <si>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</si>
  <si>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</si>
  <si>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</si>
  <si>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</si>
  <si>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</si>
  <si>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</si>
  <si>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 xml:space="preserve">   上年结余收入</t>
  </si>
  <si>
    <t xml:space="preserve">   调入资金</t>
  </si>
  <si>
    <t>沧源自治县2023年政府性基金预算支出变动表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</si>
  <si>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</si>
  <si>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</si>
  <si>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</si>
  <si>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</si>
  <si>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</si>
  <si>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</si>
  <si>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</si>
  <si>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</si>
  <si>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</si>
  <si>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</si>
  <si>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</si>
  <si>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</si>
  <si>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</si>
  <si>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</si>
  <si>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</si>
  <si>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</si>
  <si>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</si>
  <si>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</si>
  <si>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</si>
  <si>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</si>
  <si>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</si>
  <si>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</si>
  <si>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</si>
  <si>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</si>
  <si>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</si>
  <si>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</si>
  <si>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</si>
  <si>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</si>
  <si>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</si>
  <si>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</si>
  <si>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</si>
  <si>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</si>
  <si>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</si>
  <si>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</si>
  <si>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</si>
  <si>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</si>
  <si>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</si>
  <si>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</si>
  <si>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</si>
  <si>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</si>
  <si>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</si>
  <si>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</si>
  <si>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</si>
  <si>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</si>
  <si>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</si>
  <si>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</si>
  <si>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</si>
  <si>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</si>
  <si>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</si>
  <si>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</si>
  <si>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</si>
  <si>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</si>
  <si>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</si>
  <si>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</si>
  <si>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</si>
  <si>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</si>
  <si>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</si>
  <si>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</si>
  <si>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</si>
  <si>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</si>
  <si>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</si>
  <si>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</si>
  <si>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</si>
  <si>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</si>
  <si>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</si>
  <si>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</si>
  <si>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</si>
  <si>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</si>
  <si>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</si>
  <si>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</si>
  <si>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</si>
  <si>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</si>
  <si>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</si>
  <si>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</si>
  <si>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</si>
  <si>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</si>
  <si>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</si>
  <si>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</si>
  <si>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</si>
  <si>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</si>
  <si>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</si>
  <si>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</si>
  <si>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</si>
  <si>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</si>
  <si>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</si>
  <si>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</si>
  <si>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</si>
  <si>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</si>
  <si>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</si>
  <si>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</si>
  <si>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</si>
  <si>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</si>
  <si>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</si>
  <si>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</si>
  <si>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</si>
  <si>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</si>
  <si>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</si>
  <si>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</si>
  <si>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</si>
  <si>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</si>
  <si>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</si>
  <si>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</si>
  <si>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</si>
  <si>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</si>
  <si>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</si>
  <si>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</si>
  <si>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</si>
  <si>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</si>
  <si>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</si>
  <si>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</si>
  <si>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</si>
  <si>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</si>
  <si>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</si>
  <si>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</si>
  <si>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</si>
  <si>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</si>
  <si>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</si>
  <si>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</si>
  <si>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</si>
  <si>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</si>
  <si>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</si>
  <si>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</si>
  <si>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</si>
  <si>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</si>
  <si>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</si>
  <si>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</si>
  <si>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</si>
  <si>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</si>
  <si>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</si>
  <si>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</si>
  <si>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</si>
  <si>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</si>
  <si>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</si>
  <si>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</si>
  <si>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</si>
  <si>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</si>
  <si>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</si>
  <si>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</si>
  <si>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</si>
  <si>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</si>
  <si>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</si>
  <si>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</si>
  <si>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</si>
  <si>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</si>
  <si>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</si>
  <si>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</si>
  <si>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</si>
  <si>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</si>
  <si>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</si>
  <si>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</si>
  <si>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</si>
  <si>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</si>
  <si>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</si>
  <si>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</si>
  <si>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</si>
  <si>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</si>
  <si>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</si>
  <si>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</si>
  <si>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</si>
  <si>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</si>
  <si>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</si>
  <si>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</si>
  <si>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</si>
  <si>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</si>
  <si>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</si>
  <si>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</si>
  <si>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</si>
  <si>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</si>
  <si>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</si>
  <si>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</si>
  <si>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</si>
  <si>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</si>
  <si>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</si>
  <si>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</si>
  <si>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</si>
  <si>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</si>
  <si>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</si>
  <si>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</si>
  <si>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</si>
  <si>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</si>
  <si>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</si>
  <si>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</si>
  <si>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</si>
  <si>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</si>
  <si>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</si>
  <si>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</si>
  <si>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</si>
  <si>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</si>
  <si>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</si>
  <si>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</si>
  <si>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</si>
  <si>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</si>
  <si>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</si>
  <si>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</si>
  <si>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</si>
  <si>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</si>
  <si>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</si>
  <si>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</si>
  <si>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</si>
  <si>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</si>
  <si>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</si>
  <si>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</si>
  <si>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</si>
  <si>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</si>
  <si>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</si>
  <si>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</si>
  <si>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</si>
  <si>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</si>
  <si>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</si>
  <si>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</si>
  <si>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</si>
  <si>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</si>
  <si>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</si>
  <si>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</si>
  <si>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</si>
  <si>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</si>
  <si>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</si>
  <si>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</si>
  <si>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</si>
  <si>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</si>
  <si>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</si>
  <si>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</si>
  <si>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</si>
  <si>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</si>
  <si>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</si>
  <si>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</si>
  <si>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年终结余</t>
  </si>
  <si>
    <t>地方政府专项债务还本支出</t>
  </si>
  <si>
    <t xml:space="preserve">沧源自治县2023年专项债券项目情况表 </t>
  </si>
  <si>
    <t>地区</t>
  </si>
  <si>
    <t>专项债券项目名称</t>
  </si>
  <si>
    <t>项目单位</t>
  </si>
  <si>
    <t>债券利率%</t>
  </si>
  <si>
    <t>债券期限</t>
  </si>
  <si>
    <t>总投资</t>
  </si>
  <si>
    <t>债券项目已实现投资</t>
  </si>
  <si>
    <t>项目实施情况</t>
  </si>
  <si>
    <t>其中：2023年专债资金安排</t>
  </si>
  <si>
    <t>沧源自治县</t>
  </si>
  <si>
    <t>30年</t>
  </si>
  <si>
    <t xml:space="preserve">双江至沧源高速公路建设项目于2022年9月23日取得工可批复，于2023年5月17日取得初步设计批复，现前期报件已获批6项，包括用地预审与选址意见、工程场地地震安全性评价、环境影响评价、地质灾害危险性评价、社会稳定性评估、文物考察调查报件，还剩余土地报件、林地报件、水土保持、洪水影响评价、压覆矿产资源调查等报件，均已报至相关部门审查，在积极推进中。
其他工作推进情况：现已完成设计优化工作，召开两阶段施工图设计预审会；已完成项目标段划分工作上报至集团公司等待批复；积极推进电力专线的设计、施工等工作；积极与市交通局对接完成《进场道路建设协议》的签订。
</t>
  </si>
  <si>
    <t>7年</t>
  </si>
  <si>
    <t>完成场地混凝土破除工程，边坡挡墙完成96%，开挖回填土石方完成；预留标准厂房和定制厂房区完成破除工程场地平整；企业办公区完成外墙墙面、雨棚剔除100%，外墙抹灰90％，内墙墙体剔除100%、内墙磁砖剔除100%、地板剔除80％，内墙新砌墙体100%、内墙抹灰80%。观景平台100%。挡墙3K0+030~098墙身已完成，3K0+000~118台背回填完成100％；综合楼拆除，新建，全部完成。综合楼室内隔墙完成，外墙抹灰剩余窗小口。大理石厂房A~B轴/9~13轴、B~C轴/11~13轴地坪砼已完成浇筑。</t>
  </si>
  <si>
    <t>附件八</t>
  </si>
  <si>
    <t>沧源自治县2022年末债券资金期限情况表</t>
  </si>
  <si>
    <t>单位名称</t>
  </si>
  <si>
    <t>债券名称</t>
  </si>
  <si>
    <t>期限（年）</t>
  </si>
  <si>
    <t>债权类型</t>
  </si>
  <si>
    <t>期末余额</t>
  </si>
  <si>
    <t>合      计</t>
  </si>
  <si>
    <t>沧源佤族自治县勐角傣族彝族拉祜族乡人民政府</t>
  </si>
  <si>
    <t/>
  </si>
  <si>
    <t>2022年云南省地方政府再融资一般债券（九期）</t>
  </si>
  <si>
    <t>再融资债券</t>
  </si>
  <si>
    <t>沧源佤族自治县单甲乡人民政府</t>
  </si>
  <si>
    <t>党员活动室</t>
  </si>
  <si>
    <t>村级组织活动场所</t>
  </si>
  <si>
    <t>勐角乡政府道路及场地附属工程</t>
  </si>
  <si>
    <t>沧源佤族自治县糯良乡人民政府</t>
  </si>
  <si>
    <t>糯良乡政府大门、门卫室、公厕工程</t>
  </si>
  <si>
    <t>怕迫村委会维修</t>
  </si>
  <si>
    <t>沧源佤族自治县芒卡镇人民政府</t>
  </si>
  <si>
    <t>莱片村村委会建房</t>
  </si>
  <si>
    <t>沧源佤族自治县勐来乡人民政府</t>
  </si>
  <si>
    <t>勐来村厨房</t>
  </si>
  <si>
    <t>沧源佤族自治县班老乡人民政府</t>
  </si>
  <si>
    <t>怕浪大沟三面光基础设施工程</t>
  </si>
  <si>
    <t>白岩村村委会建设</t>
  </si>
  <si>
    <t>班老乡人民政府办公楼及附属工程</t>
  </si>
  <si>
    <t>翁丁村村级活动场所建设工程</t>
  </si>
  <si>
    <t>政府职工住宿及办公楼</t>
  </si>
  <si>
    <t>芒卡街道建设</t>
  </si>
  <si>
    <t>政府球场及舞台工程</t>
  </si>
  <si>
    <t>装修政府职工住房工程</t>
  </si>
  <si>
    <t>乡村道路建设</t>
  </si>
  <si>
    <t>糯良村大寨民房建设项目</t>
  </si>
  <si>
    <t>沧源佤族自治县勐省镇人民政府</t>
  </si>
  <si>
    <t>活动中心会议室篮球场工程</t>
  </si>
  <si>
    <t>沧源佤族自治县水务局</t>
  </si>
  <si>
    <t>勐卡小水沟水利工程项目</t>
  </si>
  <si>
    <t>永康坝水利工程</t>
  </si>
  <si>
    <t>岔箐水库干支渠防渗工程</t>
  </si>
  <si>
    <t>老厂大沟三面光 基础设施工程</t>
  </si>
  <si>
    <t>丁来、英格、班列村茶地道路工程</t>
  </si>
  <si>
    <t>嘎多大寨至安也村十三组公路</t>
  </si>
  <si>
    <t>糯掌村村级活动场所建设</t>
  </si>
  <si>
    <t>芒卡镇岩门寨人畜饮水工程</t>
  </si>
  <si>
    <t>团结工委人饮工程</t>
  </si>
  <si>
    <t>单甲乡人民政府职工宿舍维修工程</t>
  </si>
  <si>
    <t>民良上民良烤烟房架设电路</t>
  </si>
  <si>
    <t>沧源佤族自治县文化和旅游局</t>
  </si>
  <si>
    <t>岩帅文化站办公楼工程</t>
  </si>
  <si>
    <t>芒卡三面光工程</t>
  </si>
  <si>
    <t>沧源佤族自治县岩帅镇人民政府</t>
  </si>
  <si>
    <t>烤烟产业建设项目</t>
  </si>
  <si>
    <t>宋来大沟三面光工程第二阶段</t>
  </si>
  <si>
    <t>单甲乡政府职工宿舍楼</t>
  </si>
  <si>
    <t>芒卡镇政府职工宿舍楼及接待室</t>
  </si>
  <si>
    <t>2012年度安全人饮59件</t>
  </si>
  <si>
    <t>农贸市场项目工程</t>
  </si>
  <si>
    <t>修建政府职工住房二层楼工程</t>
  </si>
  <si>
    <t>勐董水库勘测定界费用</t>
  </si>
  <si>
    <t>政府办公楼工程</t>
  </si>
  <si>
    <t>湖广村村委会建设</t>
  </si>
  <si>
    <t>单甲乡政府办公楼</t>
  </si>
  <si>
    <t>沧源佤族自治县农业农村局</t>
  </si>
  <si>
    <t>三村建设</t>
  </si>
  <si>
    <t>公撒村上班佑搬迁点架设电路</t>
  </si>
  <si>
    <t>糯良乡怕秋改河工程</t>
  </si>
  <si>
    <t>班奈大沟工程</t>
  </si>
  <si>
    <t>沧源佤族自治县班洪乡人民政府</t>
  </si>
  <si>
    <t>新建农贸市场工程</t>
  </si>
  <si>
    <t>单甲乡计划生育服务站房屋建设</t>
  </si>
  <si>
    <t>曼来村竹子产业路</t>
  </si>
  <si>
    <t>宿舍楼及附属工程</t>
  </si>
  <si>
    <t>10条水库干支渠</t>
  </si>
  <si>
    <t>沧源佤族自治县教育体育局</t>
  </si>
  <si>
    <t>云南省临沧市沧源佤族自治县职业技术学校改扩建项目</t>
  </si>
  <si>
    <t>2021年云南省社会事业建设专项债券（四期）  ——2021年云南省政府专项债券（二十期）</t>
  </si>
  <si>
    <t>新增债券</t>
  </si>
  <si>
    <t>沧源佤族自治县人民医院</t>
  </si>
  <si>
    <t>沧源县国门医院建设项目</t>
  </si>
  <si>
    <t>沧源佤族自治县住房和城乡建设局</t>
  </si>
  <si>
    <t>沧源县棚户区改造项目</t>
  </si>
  <si>
    <t>2017年云南省政府一般债券（四期）</t>
  </si>
  <si>
    <t>置换债券</t>
  </si>
  <si>
    <t>沧源县英永水库建设工程</t>
  </si>
  <si>
    <t>云南省临沧市沧源佤族自治县东丁水库建设项目</t>
  </si>
  <si>
    <t>2020年云南省水利水务建设专项债券（二期）——2020年云南省政府专项债券（二十一期）</t>
  </si>
  <si>
    <t>2020年云南省地方政府再融资一般债券（五期）</t>
  </si>
  <si>
    <t>班洪中学附属工程</t>
  </si>
  <si>
    <t>沧源佤族自治县国门小学</t>
  </si>
  <si>
    <t>校园绿化工程</t>
  </si>
  <si>
    <t>团结小学食堂、厕所，中学厕所</t>
  </si>
  <si>
    <t>班洪乡南板村芒老上、中、下寨人畜饮水工程</t>
  </si>
  <si>
    <t>班洪乡政府办公楼翻修</t>
  </si>
  <si>
    <t>班老中心校教师周转房</t>
  </si>
  <si>
    <t>英格小学场地平整</t>
  </si>
  <si>
    <t>沧源县岩帅镇团结中学</t>
  </si>
  <si>
    <t>中小学学生宿舍楼附属工程</t>
  </si>
  <si>
    <t>班洪乡政府职工宿舍主体工程及附属工程</t>
  </si>
  <si>
    <t>维修综合楼前地板、篮球场及舞台搭建工程</t>
  </si>
  <si>
    <t>勐来幼儿园、教师周转房</t>
  </si>
  <si>
    <t>班莫村嘎洪大沟</t>
  </si>
  <si>
    <t>沧源佤族自治县职业技术学校</t>
  </si>
  <si>
    <t>教学综合楼、学生宿舍楼</t>
  </si>
  <si>
    <t>单甲小学食堂及厕所</t>
  </si>
  <si>
    <t>糯良班考小学食堂</t>
  </si>
  <si>
    <t>勐角中学教师周转房</t>
  </si>
  <si>
    <t>团结安海小学食堂</t>
  </si>
  <si>
    <t>芒卡中学教师周转房</t>
  </si>
  <si>
    <t>芒卡完小学生宿舍</t>
  </si>
  <si>
    <t>勐来英格小学教学楼、宿舍、食堂</t>
  </si>
  <si>
    <t>班洪乡公坎村公弄组人饮工程</t>
  </si>
  <si>
    <t>勐省中学教师周转房、厕所，农场小学食堂</t>
  </si>
  <si>
    <t>勐董完小综合楼、报告厅、厕所</t>
  </si>
  <si>
    <t>沧源佤族自治县勐省镇中心完小</t>
  </si>
  <si>
    <t>中心完小校舍维修</t>
  </si>
  <si>
    <t>班洪乡机关人饮及班洪村大寨人饮</t>
  </si>
  <si>
    <t>糯良中学教师周转房</t>
  </si>
  <si>
    <t>勐来中学宿舍、食堂</t>
  </si>
  <si>
    <t>班洪乡农村集贸市场回填工程</t>
  </si>
  <si>
    <t>班洪乡公抗村芒莱一、二组人畜饮水工程</t>
  </si>
  <si>
    <t>班洪村班洪大寨人畜饮水工程</t>
  </si>
  <si>
    <t>芒卡中心幼儿园</t>
  </si>
  <si>
    <t>糯良中学食堂</t>
  </si>
  <si>
    <t>芒卡中学教学楼、食堂</t>
  </si>
  <si>
    <t>南班二级公路借款</t>
  </si>
  <si>
    <t>2022年云南省地方政府再融资一般债券（八期）</t>
  </si>
  <si>
    <t>2021年云南省地方政府再融资一般债券（三期）</t>
  </si>
  <si>
    <t>单甲中学食堂</t>
  </si>
  <si>
    <t>校园零星工程</t>
  </si>
  <si>
    <t>糯良翁不老、帕秋小学食堂</t>
  </si>
  <si>
    <t>沧源佤族自治县班洪乡中心完小</t>
  </si>
  <si>
    <t>法宝完小教学楼修缮和围墙</t>
  </si>
  <si>
    <t>沧源佤族自治县勐董镇中心完小</t>
  </si>
  <si>
    <t>白塔小学院内地坪及外墙翻新</t>
  </si>
  <si>
    <t>勐董水库供水工程</t>
  </si>
  <si>
    <t>班老球场建设项目</t>
  </si>
  <si>
    <t>沧源县达董水库建设工程</t>
  </si>
  <si>
    <t>沧源佤族自治县班老乡九年一贯制中心校</t>
  </si>
  <si>
    <t>校内附属工程</t>
  </si>
  <si>
    <t>白塔小学学生食堂翻修</t>
  </si>
  <si>
    <t>班莫完小围墙</t>
  </si>
  <si>
    <t>民良、公撒架设电路</t>
  </si>
  <si>
    <t>沧源佤族自治县人民检察院</t>
  </si>
  <si>
    <t>检察院办案和技术用房、边境协站工程</t>
  </si>
  <si>
    <t>沧源佤族自治县人民法院</t>
  </si>
  <si>
    <t>沧源县法院审判综合楼建设项目</t>
  </si>
  <si>
    <t>修建校内保管室和校园排水沟</t>
  </si>
  <si>
    <t>沧源县刀耕水库扩建工程</t>
  </si>
  <si>
    <t>实训基地场地平整工程</t>
  </si>
  <si>
    <t>沧源佤族自治县民族小学</t>
  </si>
  <si>
    <t>学生浴室工程</t>
  </si>
  <si>
    <t>沧源佤族自治县班洪中学</t>
  </si>
  <si>
    <t>修建厕所、厨房等工程</t>
  </si>
  <si>
    <t>沧源佤族自治县勐省中学</t>
  </si>
  <si>
    <t>围墙及附属工程</t>
  </si>
  <si>
    <t>教师宿舍工会之家铺地板砖工程</t>
  </si>
  <si>
    <t>沧源佤族自治县民族中学</t>
  </si>
  <si>
    <t>10KV线路改造工程</t>
  </si>
  <si>
    <t>勐甘村委会建设</t>
  </si>
  <si>
    <t>班老乡金河大沟</t>
  </si>
  <si>
    <t>沧源佤族自治县司法局</t>
  </si>
  <si>
    <t>勐省司法所建设工程</t>
  </si>
  <si>
    <t>班驮安拐大寨沟工程</t>
  </si>
  <si>
    <t>团结贺科、班奈、小麻勐小学食堂</t>
  </si>
  <si>
    <t>学校综合楼设计费</t>
  </si>
  <si>
    <t>学生宿舍改造为教室等维修工程</t>
  </si>
  <si>
    <t>中心完小挡墙工程</t>
  </si>
  <si>
    <t>项目设计费</t>
  </si>
  <si>
    <t>勐角莲花塘小学食堂</t>
  </si>
  <si>
    <t>校舍、厕所、电路等工程</t>
  </si>
  <si>
    <t>沧源佤族自治县糯良乡中心完小</t>
  </si>
  <si>
    <t>学生活动场地硬化美化工程</t>
  </si>
  <si>
    <t>沧源佤族自治县糯良中学</t>
  </si>
  <si>
    <t>修建堡坎</t>
  </si>
  <si>
    <t>南撒小学水池、围墙等附属工程</t>
  </si>
  <si>
    <t>地坪、花台、防盗窗等附属工程</t>
  </si>
  <si>
    <t>猪圈、大棚等勤工俭学建筑工程</t>
  </si>
  <si>
    <t>耿沧二级公路征地拆迁项目</t>
  </si>
  <si>
    <t>班老中心校宿舍、食堂</t>
  </si>
  <si>
    <t>欠安全性评估费</t>
  </si>
  <si>
    <t>岩帅东勐、中贺勐、贺南、联合小学食堂</t>
  </si>
  <si>
    <t>芒卡司法所办公楼及附属工程</t>
  </si>
  <si>
    <t>采购班洪中心完小教学楼活动板房材料</t>
  </si>
  <si>
    <t>沧源佤族自治县芒卡镇初级中学</t>
  </si>
  <si>
    <t>修建大门右侧堡坎</t>
  </si>
  <si>
    <t>班洪中心完小大门、花台、围栏等工程</t>
  </si>
  <si>
    <t>购买电脑</t>
  </si>
  <si>
    <t>2022年云南省地方政府再融资一般债券（六期）</t>
  </si>
  <si>
    <t>沧源佤族自治县财政局</t>
  </si>
  <si>
    <t>第四期扶贫项目</t>
  </si>
  <si>
    <t>2021年云南省地方政府再融资一般债券（七期）</t>
  </si>
  <si>
    <t>2015年云南省政府一般债券（十二期）</t>
  </si>
  <si>
    <t>芒公村级活动场所建设工程</t>
  </si>
  <si>
    <t>幼儿园工程项目</t>
  </si>
  <si>
    <t>扣勐村村委会建设</t>
  </si>
  <si>
    <t>政府办公楼及附属工程</t>
  </si>
  <si>
    <t>勐卡村村级活动场所建设工程</t>
  </si>
  <si>
    <t>糯良乡政府职工住宅修缮及零星工程</t>
  </si>
  <si>
    <t>沧源佤族自治县城市建设投资有限公司</t>
  </si>
  <si>
    <t>2011年县城南北河保障性住房项目</t>
  </si>
  <si>
    <t>2021年云南省地方政府再融资专项债券（五期）</t>
  </si>
  <si>
    <t>2015年云南省政府一般债券（四期）</t>
  </si>
  <si>
    <t>马落工程（教学楼、文化室等）</t>
  </si>
  <si>
    <t>设计规划费</t>
  </si>
  <si>
    <t>糯良村特色民房改造项目</t>
  </si>
  <si>
    <t>央瓦隧道项目工程</t>
  </si>
  <si>
    <t>勐来村硬板路</t>
  </si>
  <si>
    <t>糯良乡计育办建房工程款</t>
  </si>
  <si>
    <t>沧源佤族自治县消防救援大队</t>
  </si>
  <si>
    <t>沧源县综合应急救援指挥中心</t>
  </si>
  <si>
    <t>2016年云南省政府一般债券（二期）</t>
  </si>
  <si>
    <t>脱贫攻坚(农村危旧房改造)</t>
  </si>
  <si>
    <t>2021年云南省地方政府再融资一般债券（四期）</t>
  </si>
  <si>
    <t>沧源县永懂水库除险加固工程项目</t>
  </si>
  <si>
    <t>2022年云南省地方政府再融资一般债券（三期）</t>
  </si>
  <si>
    <t>沧源县宋来水库除险加固工程项目</t>
  </si>
  <si>
    <t>上班老水库除险加固工程</t>
  </si>
  <si>
    <t>2010年农村饮水安全工程（49件）</t>
  </si>
  <si>
    <t>勐董水库坝基防渗帷幕荣灌浆工程</t>
  </si>
  <si>
    <t>耿沧二级路搬迁点工程</t>
  </si>
  <si>
    <t>南撒至班考二级公路</t>
  </si>
  <si>
    <t>2022年云南省地方政府再融资一般债券（五期）</t>
  </si>
  <si>
    <t>易地扶贫搬迁项目贷款还本付息</t>
  </si>
  <si>
    <t>2016年云南省政府一般债券（九期）</t>
  </si>
  <si>
    <t>临沧边境经济合作区永和园区产业园基础设施建设项目</t>
  </si>
  <si>
    <t>2022年云南省产业园区基础设施专项债券（一期）——2022年云南省政府专项债券（七期）</t>
  </si>
  <si>
    <t>2011年农村饮水安全工程（48件）</t>
  </si>
  <si>
    <t>2020年云南省地方政府再融资一般债券（四期）</t>
  </si>
  <si>
    <t>小黑江至澜沧二级路（沧源段）征地拆迁项目</t>
  </si>
  <si>
    <t>2016年云南省政府一般债券（一期）</t>
  </si>
  <si>
    <t>脱贫攻坚－建档立卡贫困户危旧房改造</t>
  </si>
  <si>
    <t>2022年云南省地方政府再融资一般债券（四期）</t>
  </si>
  <si>
    <t>市政建设</t>
  </si>
  <si>
    <t>沧源佤族自治县林业和草原局</t>
  </si>
  <si>
    <t>沧源佤族自治县“森林沧源”建设绿化工程</t>
  </si>
  <si>
    <t>省统借转贷市统还城镇污水及生活垃圾处理设施项目贷款</t>
  </si>
  <si>
    <t>2017年云南省政府一般债券（十一期）</t>
  </si>
  <si>
    <t>2022年云南省地方政府再融资一般债券（二期）</t>
  </si>
  <si>
    <t>沧源佤族自治县自然资源局</t>
  </si>
  <si>
    <t>沧源佤族自治县档案馆</t>
  </si>
  <si>
    <t>沧源县档案局综合档案馆</t>
  </si>
  <si>
    <t>东勐水塘工程项目</t>
  </si>
  <si>
    <t>村级活动场所建设项目</t>
  </si>
  <si>
    <t>岩帅班色水塘及饮水工程</t>
  </si>
  <si>
    <t>团结机关公厕工程</t>
  </si>
  <si>
    <t>勐省油路工程</t>
  </si>
  <si>
    <t>沧源佤族自治县公安局</t>
  </si>
  <si>
    <t>沧源县看守所、拘留所建设项目</t>
  </si>
  <si>
    <t>基层政权建设项目</t>
  </si>
  <si>
    <t>村委会办公楼建设</t>
  </si>
  <si>
    <t>沧源县强制戒毒所主体工程及附属工程</t>
  </si>
  <si>
    <t>2018年云南省政府一般债券（四期）</t>
  </si>
  <si>
    <t>班考村十七组特色民房改造项目</t>
  </si>
  <si>
    <t>运动场、门球场工程</t>
  </si>
  <si>
    <t>团结乡东米水塘除险工程</t>
  </si>
  <si>
    <t>沧源佤族自治县乡村振兴局</t>
  </si>
  <si>
    <t>移民安居工程</t>
  </si>
  <si>
    <t>临沧市沧源佤族自治县崖画谷景区项目</t>
  </si>
  <si>
    <t>2021年云南省社会事业建设专项债券（三期）--2021年云南省政府专项债券（十六期)</t>
  </si>
  <si>
    <t>2018年云南省政府一般债券（八期）</t>
  </si>
  <si>
    <t>2018年云南省政府一般债券（三期）</t>
  </si>
  <si>
    <t>2018年云南省政府一般债券（六期）</t>
  </si>
  <si>
    <t>2019年云南省政府一般债券（二期）</t>
  </si>
  <si>
    <t>2018年云南省政府一般债券（七期）</t>
  </si>
  <si>
    <t>2019年云南省政府一般债券（三期）</t>
  </si>
  <si>
    <t>2016年云南省政府一般债券（六期）</t>
  </si>
  <si>
    <t>南立线二级路</t>
  </si>
  <si>
    <t>沧源县东丁水库建设工程</t>
  </si>
  <si>
    <t>2018年云南省政府一般债券（二期）</t>
  </si>
  <si>
    <t>被征地农民养老保障金－沧源民用机场</t>
  </si>
  <si>
    <t>2020年云南省地方政府再融资一般债券（三期）</t>
  </si>
  <si>
    <t>被征地农民养老保障金－2012年城市建设用地</t>
  </si>
  <si>
    <t>廉租住房建设（2011）</t>
  </si>
  <si>
    <t>2017年云南省政府一般债券（十期）</t>
  </si>
  <si>
    <t>沧源佤族自治县2019年棚户区改造项目</t>
  </si>
  <si>
    <t>2019年云南省棚户区改造专项债券（三期）-2019年云南省政府专项债券（九期）</t>
  </si>
  <si>
    <t>2017年云南省政府一般债券（二期）</t>
  </si>
  <si>
    <t>2016年云南省政府一般债券（四期）-置换</t>
  </si>
  <si>
    <t>沧源县芒回水库</t>
  </si>
  <si>
    <t>2020年云南省水利水务建设专项债券（一期）-2020年云南省政府专项债券（十五期）</t>
  </si>
  <si>
    <t>拉勐河治理</t>
  </si>
  <si>
    <t>2022年云南省地方政府再融资一般债券（十期）</t>
  </si>
  <si>
    <t>芒卡南腊民小学生宿舍</t>
  </si>
  <si>
    <t>2020年云南省政府再融资一般债券（二期）</t>
  </si>
  <si>
    <t>糯良小学综合楼、宿舍</t>
  </si>
  <si>
    <t>沧源县翁丁水库除险加固工程项目</t>
  </si>
  <si>
    <t>沧源县南撒水库除险加固工程项目</t>
  </si>
  <si>
    <t>勐来河道治理工程</t>
  </si>
  <si>
    <t>勐董水库建设材料工程项目</t>
  </si>
  <si>
    <t>综合大楼主体工程增加部分</t>
  </si>
  <si>
    <t>厕所、运动场及附属工程</t>
  </si>
  <si>
    <t>民族中学学生宿舍、厕所</t>
  </si>
  <si>
    <t>沧源佤族自治县岩帅中学</t>
  </si>
  <si>
    <t>篮球场及防水、粉刷等附属工程</t>
  </si>
  <si>
    <t>新老校区校舍大型维修工程</t>
  </si>
  <si>
    <t>勐冷水库除险加固工程</t>
  </si>
  <si>
    <t>2020年云南省政府再融资一般债券（一期）</t>
  </si>
  <si>
    <t>糯赛水糖灌浆、土建工程</t>
  </si>
  <si>
    <t>永改村生产照明用电工程</t>
  </si>
  <si>
    <t>2021年云南省地方政府再融资一般债券（二期）</t>
  </si>
  <si>
    <t>政府债券（2011年保障性住房建设）</t>
  </si>
  <si>
    <t>民房地基开挖工程</t>
  </si>
  <si>
    <t>永新公路工程</t>
  </si>
  <si>
    <t>2017年云南省政府一般债券（六期）</t>
  </si>
  <si>
    <t>立孟二级路征地搬迁补偿</t>
  </si>
  <si>
    <t>学校建房附属工程</t>
  </si>
  <si>
    <t>班考十七组水泥款</t>
  </si>
  <si>
    <t>公抗村苗圃地人畜饮水工程</t>
  </si>
  <si>
    <t>洁净班洪垃圾池建设项目</t>
  </si>
  <si>
    <t>翁不老小学大门、围墙、水池工程</t>
  </si>
  <si>
    <t>竹区道路建设</t>
  </si>
  <si>
    <t>南板村芒单组人饮工程</t>
  </si>
  <si>
    <t>糯良乡南撒小学教学楼工程</t>
  </si>
  <si>
    <t>道路建设</t>
  </si>
  <si>
    <t>糯良糯良村民房、村委会办公楼工程</t>
  </si>
  <si>
    <t>糯良乡完小综合楼</t>
  </si>
  <si>
    <t>芒卡镇道路建设(水泥路)</t>
  </si>
  <si>
    <t>芒阳大沟工程</t>
  </si>
  <si>
    <t>贺勐水库工程项目</t>
  </si>
  <si>
    <t>路基工程</t>
  </si>
  <si>
    <t>2015年云南省政府一般债券(八期)</t>
  </si>
  <si>
    <t>阿佤山歌舞团排练厅建设工程</t>
  </si>
  <si>
    <t>猪圈工程</t>
  </si>
  <si>
    <t>糯良乡中心完小职工伙房工程</t>
  </si>
  <si>
    <t>沧源县文体局宣传文化中心工程</t>
  </si>
  <si>
    <t>公坎村法宝一、二社人畜饮水工程</t>
  </si>
  <si>
    <t>政府附属工程项目</t>
  </si>
  <si>
    <t>糯良乡南撒西沟防渗处理工程</t>
  </si>
  <si>
    <t>南板村委会伙房及附属工程</t>
  </si>
  <si>
    <t>沧源县永懂水库扩建工程</t>
  </si>
  <si>
    <t>2021年云南省农林水利专项债券（一期）--2021年云南省政府专项债券（十三期）</t>
  </si>
  <si>
    <t>沧源佤族自治县世界佤乡乡村振兴示范项目</t>
  </si>
  <si>
    <t>2021年云南省农林水利专项债券（二期） ——2021年云南省政府专项债券（十九期）</t>
  </si>
  <si>
    <t>2021年云南省地方政府再融资专项债券（二期）</t>
  </si>
  <si>
    <t>2011年县城司岗里新城保障性住房建设项目</t>
  </si>
  <si>
    <t>糯良乡人民政府</t>
  </si>
  <si>
    <t>2015年云南省政府一般债券（十一期）</t>
  </si>
  <si>
    <t>沧源县交通局</t>
  </si>
  <si>
    <t>5年</t>
  </si>
  <si>
    <t>沧源县班洪完小</t>
  </si>
  <si>
    <t>班老乡人民政府</t>
  </si>
  <si>
    <t>沧源县勐省中学</t>
  </si>
  <si>
    <t>沧源县教育局义教</t>
  </si>
  <si>
    <t>沧源县财政局</t>
  </si>
  <si>
    <t>2017年云南省政府一般债券（三期）</t>
  </si>
  <si>
    <t>勐来乡人民政府</t>
  </si>
  <si>
    <t>单甲乡人民政府</t>
  </si>
  <si>
    <t>岩帅镇人民政府</t>
  </si>
  <si>
    <t>10年</t>
  </si>
  <si>
    <t>勐角乡人民政府</t>
  </si>
  <si>
    <t>烤房地基开挖</t>
  </si>
  <si>
    <t>沧源县城市建设投资有限公司</t>
  </si>
  <si>
    <t>2019年云南省政府专项债券（十八期）</t>
  </si>
  <si>
    <t>3年</t>
  </si>
  <si>
    <t>附件九</t>
  </si>
  <si>
    <t>沧源自治县2023年地方政府债务余额预计表</t>
  </si>
  <si>
    <t>2022年末债务余额</t>
  </si>
  <si>
    <t>本年新增</t>
  </si>
  <si>
    <t>本年减少</t>
  </si>
  <si>
    <t>2023年预计余额</t>
  </si>
  <si>
    <t>累计</t>
  </si>
  <si>
    <t>政府债务（纳入限额管理）</t>
  </si>
  <si>
    <t>或有债务</t>
  </si>
  <si>
    <t>政府负偿还担保责任的债务</t>
  </si>
  <si>
    <t>政府可能承担一定责任的债务</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</si>
</sst>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0_ "/>
    <numFmt numFmtId="179" formatCode="0.00_);[Red]\(0.00\)"/>
    <numFmt numFmtId="180" formatCode="#,##0_ "/>
    <numFmt numFmtId="181" formatCode="0_ "/>
    <numFmt numFmtId="182" formatCode="_ * #,##0_ ;_ * \-#,##0_ ;_ * &quot;-&quot;??_ ;_ @_ "/>
  </numFmts>
  <fonts count="81">
    <font>
      <sz val="11"/>
      <color theme="1"/>
      <name val="宋体"/>
      <charset val="134"/>
      <scheme val="minor"/>
    </font>
    <font>
      <sz val="11"/>
      <color theme="1"/>
      <name val="Times New Roman"/>
      <charset val="134"/>
    </font>
    <font>
      <b/>
      <sz val="20"/>
      <color theme="1"/>
      <name val="宋体"/>
      <charset val="134"/>
      <scheme val="minor"/>
    </font>
    <font>
      <b/>
      <sz val="11"/>
      <color theme="1"/>
      <name val="宋体"/>
      <charset val="134"/>
      <scheme val="minor"/>
    </font>
    <font>
      <sz val="10"/>
      <color theme="1"/>
      <name val="Times New Roman"/>
      <charset val="134"/>
    </font>
    <font>
      <sz val="10"/>
      <name val="Arial"/>
      <charset val="134"/>
    </font>
    <font>
      <sz val="10"/>
      <name val="宋体"/>
      <charset val="134"/>
    </font>
    <font>
      <b/>
      <sz val="18"/>
      <name val="宋体"/>
      <charset val="134"/>
    </font>
    <font>
      <sz val="11"/>
      <name val="宋体"/>
      <charset val="134"/>
    </font>
    <font>
      <b/>
      <sz val="28"/>
      <color theme="1"/>
      <name val="宋体"/>
      <charset val="134"/>
      <scheme val="minor"/>
    </font>
    <font>
      <sz val="11"/>
      <name val="方正书宋_GBK"/>
      <charset val="134"/>
    </font>
    <font>
      <sz val="11"/>
      <color theme="1"/>
      <name val="宋体"/>
      <charset val="134"/>
      <scheme val="major"/>
    </font>
    <font>
      <sz val="11"/>
      <name val="宋体"/>
      <charset val="134"/>
      <scheme val="major"/>
    </font>
    <font>
      <sz val="11"/>
      <color indexed="8"/>
      <name val="宋体"/>
      <charset val="134"/>
    </font>
    <font>
      <sz val="16"/>
      <name val="方正小标宋简体"/>
      <charset val="134"/>
    </font>
    <font>
      <b/>
      <sz val="12"/>
      <color indexed="8"/>
      <name val="宋体"/>
      <charset val="134"/>
    </font>
    <font>
      <sz val="12"/>
      <color indexed="8"/>
      <name val="宋体"/>
      <charset val="134"/>
    </font>
    <font>
      <b/>
      <sz val="10"/>
      <color indexed="8"/>
      <name val="宋体"/>
      <charset val="134"/>
    </font>
    <font>
      <sz val="10"/>
      <color indexed="8"/>
      <name val="宋体"/>
      <charset val="134"/>
    </font>
    <font>
      <b/>
      <sz val="14"/>
      <color indexed="8"/>
      <name val="宋体"/>
      <charset val="134"/>
    </font>
    <font>
      <b/>
      <sz val="10"/>
      <name val="宋体"/>
      <charset val="134"/>
    </font>
    <font>
      <b/>
      <sz val="14"/>
      <name val="宋体"/>
      <charset val="134"/>
    </font>
    <font>
      <b/>
      <sz val="14"/>
      <color theme="1"/>
      <name val="宋体"/>
      <charset val="134"/>
      <scheme val="minor"/>
    </font>
    <font>
      <sz val="10"/>
      <name val="方正小标宋简体"/>
      <charset val="134"/>
    </font>
    <font>
      <b/>
      <sz val="10"/>
      <color rgb="FF000000"/>
      <name val="Times New Roman"/>
      <charset val="134"/>
    </font>
    <font>
      <b/>
      <sz val="10"/>
      <color indexed="8"/>
      <name val="Times New Roman"/>
      <charset val="134"/>
    </font>
    <font>
      <sz val="14"/>
      <color indexed="8"/>
      <name val="宋体"/>
      <charset val="134"/>
    </font>
    <font>
      <b/>
      <sz val="10"/>
      <color rgb="FF000000"/>
      <name val="宋体"/>
      <charset val="134"/>
    </font>
    <font>
      <sz val="10"/>
      <color rgb="FF000000"/>
      <name val="Times New Roman"/>
      <charset val="134"/>
    </font>
    <font>
      <sz val="10"/>
      <color indexed="8"/>
      <name val="Times New Roman"/>
      <charset val="134"/>
    </font>
    <font>
      <sz val="14"/>
      <name val="宋体"/>
      <charset val="134"/>
    </font>
    <font>
      <sz val="10"/>
      <color rgb="FFFF0000"/>
      <name val="宋体"/>
      <charset val="134"/>
    </font>
    <font>
      <sz val="10"/>
      <name val="Times New Roman"/>
      <charset val="134"/>
    </font>
    <font>
      <sz val="10"/>
      <color rgb="FFFF0000"/>
      <name val="Times New Roman"/>
      <charset val="134"/>
    </font>
    <font>
      <b/>
      <sz val="11"/>
      <name val="宋体"/>
      <charset val="134"/>
    </font>
    <font>
      <b/>
      <sz val="10"/>
      <name val="Times New Roman"/>
      <charset val="134"/>
    </font>
    <font>
      <b/>
      <sz val="10"/>
      <color rgb="FFFF0000"/>
      <name val="Times New Roman"/>
      <charset val="134"/>
    </font>
    <font>
      <sz val="11"/>
      <color theme="1"/>
      <name val="宋体"/>
      <charset val="134"/>
    </font>
    <font>
      <b/>
      <sz val="11"/>
      <color theme="1"/>
      <name val="宋体"/>
      <charset val="134"/>
    </font>
    <font>
      <b/>
      <sz val="11"/>
      <color theme="1"/>
      <name val="Times New Roman"/>
      <charset val="134"/>
    </font>
    <font>
      <b/>
      <sz val="20"/>
      <color theme="1"/>
      <name val="方正小标宋_GBK"/>
      <charset val="134"/>
    </font>
    <font>
      <sz val="10"/>
      <color theme="1"/>
      <name val="宋体"/>
      <charset val="134"/>
    </font>
    <font>
      <b/>
      <sz val="10"/>
      <color theme="1"/>
      <name val="宋体"/>
      <charset val="134"/>
      <scheme val="minor"/>
    </font>
    <font>
      <sz val="10"/>
      <color theme="1"/>
      <name val="宋体"/>
      <charset val="134"/>
      <scheme val="minor"/>
    </font>
    <font>
      <sz val="9"/>
      <name val="宋体"/>
      <charset val="134"/>
    </font>
    <font>
      <sz val="9"/>
      <name val="宋体"/>
      <charset val="134"/>
      <scheme val="minor"/>
    </font>
    <font>
      <sz val="11"/>
      <name val="黑体"/>
      <charset val="134"/>
    </font>
    <font>
      <b/>
      <sz val="20"/>
      <name val="方正小标宋简体"/>
      <charset val="134"/>
    </font>
    <font>
      <b/>
      <sz val="12"/>
      <color indexed="8"/>
      <name val="Times New Roman"/>
      <charset val="134"/>
    </font>
    <font>
      <sz val="12"/>
      <color indexed="8"/>
      <name val="宋体"/>
      <charset val="134"/>
      <scheme val="minor"/>
    </font>
    <font>
      <b/>
      <sz val="12"/>
      <name val="Times New Roman"/>
      <charset val="134"/>
    </font>
    <font>
      <sz val="9"/>
      <color indexed="8"/>
      <name val="宋体"/>
      <charset val="134"/>
    </font>
    <font>
      <b/>
      <sz val="12"/>
      <color rgb="FF000000"/>
      <name val="Times New Roman"/>
      <charset val="134"/>
    </font>
    <font>
      <sz val="12"/>
      <color theme="1"/>
      <name val="宋体"/>
      <charset val="134"/>
      <scheme val="minor"/>
    </font>
    <font>
      <b/>
      <sz val="10"/>
      <color indexed="8"/>
      <name val="宋体"/>
      <charset val="134"/>
      <scheme val="minor"/>
    </font>
    <font>
      <sz val="10"/>
      <color indexed="8"/>
      <name val="宋体"/>
      <charset val="134"/>
      <scheme val="minor"/>
    </font>
    <font>
      <sz val="10"/>
      <color rgb="FFFF0000"/>
      <name val="宋体"/>
      <charset val="134"/>
      <scheme val="minor"/>
    </font>
    <font>
      <sz val="9"/>
      <color rgb="FFFF0000"/>
      <name val="宋体"/>
      <charset val="134"/>
    </font>
    <font>
      <sz val="12"/>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5"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7" fillId="0" borderId="0" applyNumberFormat="0" applyFill="0" applyBorder="0" applyAlignment="0" applyProtection="0">
      <alignment vertical="center"/>
    </xf>
    <xf numFmtId="0" fontId="68" fillId="6" borderId="22" applyNumberFormat="0" applyAlignment="0" applyProtection="0">
      <alignment vertical="center"/>
    </xf>
    <xf numFmtId="0" fontId="69" fillId="7" borderId="23" applyNumberFormat="0" applyAlignment="0" applyProtection="0">
      <alignment vertical="center"/>
    </xf>
    <xf numFmtId="0" fontId="70" fillId="7" borderId="22" applyNumberFormat="0" applyAlignment="0" applyProtection="0">
      <alignment vertical="center"/>
    </xf>
    <xf numFmtId="0" fontId="71" fillId="8" borderId="24" applyNumberFormat="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9" fontId="58" fillId="0" borderId="0" applyFont="0" applyFill="0" applyBorder="0" applyAlignment="0" applyProtection="0">
      <alignment vertical="center"/>
    </xf>
    <xf numFmtId="0" fontId="58" fillId="0" borderId="0">
      <alignment vertical="center"/>
    </xf>
    <xf numFmtId="0" fontId="13" fillId="0" borderId="0">
      <alignment vertical="center"/>
    </xf>
    <xf numFmtId="0" fontId="0" fillId="0" borderId="0">
      <alignment vertical="center"/>
    </xf>
    <xf numFmtId="0" fontId="6" fillId="0" borderId="0">
      <alignment vertical="center"/>
    </xf>
    <xf numFmtId="0" fontId="0" fillId="0" borderId="0"/>
    <xf numFmtId="43" fontId="0" fillId="0" borderId="0" applyFont="0" applyFill="0" applyBorder="0" applyAlignment="0" applyProtection="0">
      <alignment vertical="center"/>
    </xf>
    <xf numFmtId="0" fontId="58" fillId="0" borderId="0">
      <alignment vertical="center"/>
    </xf>
  </cellStyleXfs>
  <cellXfs count="22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0" fillId="0" borderId="6" xfId="0" applyNumberFormat="1" applyBorder="1" applyAlignment="1">
      <alignment horizontal="right" vertical="center"/>
    </xf>
    <xf numFmtId="0" fontId="0" fillId="0" borderId="1" xfId="0" applyFont="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7" fontId="11" fillId="0" borderId="9" xfId="0" applyNumberFormat="1" applyFont="1" applyBorder="1" applyAlignment="1">
      <alignment horizontal="right" vertical="center"/>
    </xf>
    <xf numFmtId="177" fontId="11" fillId="0" borderId="9" xfId="0" applyNumberFormat="1" applyFont="1" applyBorder="1" applyAlignment="1">
      <alignment vertical="center"/>
    </xf>
    <xf numFmtId="177" fontId="11" fillId="0" borderId="1" xfId="0" applyNumberFormat="1" applyFont="1" applyBorder="1" applyAlignment="1">
      <alignment horizontal="right" vertical="center"/>
    </xf>
    <xf numFmtId="178" fontId="0" fillId="0" borderId="6" xfId="0" applyNumberFormat="1" applyBorder="1" applyAlignment="1">
      <alignment horizontal="center" vertical="center" wrapText="1"/>
    </xf>
    <xf numFmtId="177" fontId="12" fillId="2" borderId="9" xfId="0" applyNumberFormat="1" applyFont="1" applyFill="1" applyBorder="1" applyAlignment="1">
      <alignment horizontal="right" vertical="center"/>
    </xf>
    <xf numFmtId="0" fontId="0" fillId="0" borderId="9" xfId="0" applyFont="1" applyBorder="1" applyAlignment="1">
      <alignment vertical="center" wrapText="1"/>
    </xf>
    <xf numFmtId="177" fontId="12" fillId="2" borderId="1" xfId="0" applyNumberFormat="1" applyFont="1" applyFill="1" applyBorder="1" applyAlignment="1">
      <alignment horizontal="right" vertical="center"/>
    </xf>
    <xf numFmtId="0" fontId="0" fillId="0" borderId="1" xfId="0" applyFont="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0" xfId="0"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1" xfId="0" applyFont="1" applyFill="1" applyBorder="1" applyAlignment="1">
      <alignment horizontal="center" vertical="center" wrapText="1"/>
    </xf>
    <xf numFmtId="49" fontId="15" fillId="3" borderId="1" xfId="51" applyNumberFormat="1" applyFont="1" applyFill="1" applyBorder="1" applyAlignment="1" applyProtection="1">
      <alignment vertical="center" wrapText="1"/>
    </xf>
    <xf numFmtId="0" fontId="0" fillId="0" borderId="1" xfId="0" applyBorder="1">
      <alignment vertical="center"/>
    </xf>
    <xf numFmtId="49" fontId="17" fillId="3" borderId="1" xfId="51" applyNumberFormat="1" applyFont="1" applyFill="1" applyBorder="1" applyAlignment="1" applyProtection="1">
      <alignment vertical="center" wrapText="1"/>
    </xf>
    <xf numFmtId="49" fontId="18" fillId="0" borderId="1" xfId="51" applyNumberFormat="1" applyFont="1" applyBorder="1" applyAlignment="1" applyProtection="1">
      <alignment vertical="center" wrapText="1"/>
    </xf>
    <xf numFmtId="49" fontId="18" fillId="3" borderId="1" xfId="51" applyNumberFormat="1" applyFont="1" applyFill="1" applyBorder="1" applyAlignment="1" applyProtection="1">
      <alignment vertical="center" wrapText="1"/>
    </xf>
    <xf numFmtId="49" fontId="19" fillId="3" borderId="1" xfId="51" applyNumberFormat="1" applyFont="1" applyFill="1" applyBorder="1" applyAlignment="1" applyProtection="1">
      <alignment vertical="center" wrapText="1"/>
    </xf>
    <xf numFmtId="0" fontId="20" fillId="3" borderId="1" xfId="50" applyFont="1" applyFill="1" applyBorder="1" applyAlignment="1" applyProtection="1">
      <alignment vertical="center" wrapText="1"/>
    </xf>
    <xf numFmtId="0" fontId="20" fillId="0" borderId="1" xfId="50" applyFont="1" applyBorder="1" applyAlignment="1" applyProtection="1">
      <alignment vertical="center" wrapText="1"/>
    </xf>
    <xf numFmtId="0" fontId="6" fillId="3" borderId="1" xfId="50" applyFont="1" applyFill="1" applyBorder="1" applyAlignment="1" applyProtection="1">
      <alignment horizontal="left" vertical="center" wrapText="1"/>
    </xf>
    <xf numFmtId="0" fontId="20" fillId="3" borderId="1" xfId="50" applyFont="1" applyFill="1" applyBorder="1" applyAlignment="1" applyProtection="1">
      <alignment horizontal="left" vertical="center" wrapText="1"/>
    </xf>
    <xf numFmtId="0" fontId="20" fillId="3" borderId="1" xfId="56" applyFont="1" applyFill="1" applyBorder="1" applyAlignment="1" applyProtection="1">
      <alignment horizontal="left" vertical="center" wrapText="1"/>
    </xf>
    <xf numFmtId="0" fontId="6" fillId="0" borderId="1" xfId="50" applyFont="1" applyFill="1" applyBorder="1" applyAlignment="1" applyProtection="1">
      <alignment horizontal="left" vertical="center" wrapText="1"/>
    </xf>
    <xf numFmtId="0" fontId="21" fillId="0" borderId="1" xfId="50" applyFont="1" applyFill="1" applyBorder="1" applyAlignment="1" applyProtection="1">
      <alignment horizontal="left" vertical="center" wrapText="1"/>
    </xf>
    <xf numFmtId="0" fontId="0" fillId="0" borderId="1" xfId="0" applyBorder="1" applyAlignment="1">
      <alignment vertical="center" wrapText="1"/>
    </xf>
    <xf numFmtId="0" fontId="22" fillId="0" borderId="1" xfId="0" applyFont="1" applyBorder="1" applyAlignment="1">
      <alignment vertical="center" wrapText="1"/>
    </xf>
    <xf numFmtId="0" fontId="6" fillId="3"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indent="1"/>
    </xf>
    <xf numFmtId="0" fontId="20" fillId="3" borderId="1" xfId="56" applyFont="1" applyFill="1" applyBorder="1" applyAlignment="1" applyProtection="1">
      <alignment horizontal="left" vertical="center"/>
    </xf>
    <xf numFmtId="0" fontId="6" fillId="0"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xf>
    <xf numFmtId="0" fontId="18" fillId="0" borderId="0" xfId="0" applyFont="1" applyFill="1" applyBorder="1" applyAlignment="1">
      <alignment vertical="center"/>
    </xf>
    <xf numFmtId="179" fontId="13" fillId="0" borderId="0" xfId="0" applyNumberFormat="1" applyFont="1" applyFill="1" applyBorder="1" applyAlignment="1">
      <alignment vertical="center"/>
    </xf>
    <xf numFmtId="0" fontId="23" fillId="0" borderId="0" xfId="0"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13" fillId="0" borderId="0" xfId="0" applyNumberFormat="1" applyFont="1" applyFill="1" applyBorder="1" applyAlignment="1">
      <alignment horizontal="right" vertical="center"/>
    </xf>
    <xf numFmtId="179" fontId="15"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left" vertical="center" wrapText="1"/>
    </xf>
    <xf numFmtId="180" fontId="24" fillId="0" borderId="1" xfId="0" applyNumberFormat="1" applyFont="1" applyFill="1" applyBorder="1" applyAlignment="1">
      <alignment vertical="center" wrapText="1"/>
    </xf>
    <xf numFmtId="181" fontId="25" fillId="0" borderId="1" xfId="0" applyNumberFormat="1" applyFont="1" applyFill="1" applyBorder="1" applyAlignment="1">
      <alignment horizontal="right" vertical="center"/>
    </xf>
    <xf numFmtId="49" fontId="26" fillId="0" borderId="1" xfId="0" applyNumberFormat="1" applyFont="1" applyFill="1" applyBorder="1" applyAlignment="1" applyProtection="1">
      <alignment horizontal="left" vertical="center" wrapText="1" indent="2"/>
    </xf>
    <xf numFmtId="180" fontId="27"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pplyProtection="1">
      <alignment horizontal="right" vertical="center" wrapText="1"/>
      <protection locked="0"/>
    </xf>
    <xf numFmtId="181" fontId="29" fillId="0" borderId="1" xfId="0" applyNumberFormat="1" applyFont="1" applyFill="1" applyBorder="1" applyAlignment="1">
      <alignment horizontal="right" vertical="center"/>
    </xf>
    <xf numFmtId="3" fontId="6" fillId="3" borderId="1" xfId="0" applyNumberFormat="1" applyFont="1" applyFill="1" applyBorder="1" applyAlignment="1" applyProtection="1">
      <alignment horizontal="right" vertical="center"/>
    </xf>
    <xf numFmtId="3" fontId="17" fillId="2" borderId="1" xfId="0" applyNumberFormat="1" applyFont="1" applyFill="1" applyBorder="1" applyAlignment="1" applyProtection="1">
      <alignment horizontal="right" vertical="center"/>
      <protection locked="0"/>
    </xf>
    <xf numFmtId="3" fontId="20" fillId="3" borderId="1" xfId="0" applyNumberFormat="1" applyFont="1" applyFill="1" applyBorder="1" applyAlignment="1" applyProtection="1">
      <alignment horizontal="right" vertical="center"/>
    </xf>
    <xf numFmtId="180" fontId="28" fillId="0" borderId="1" xfId="0" applyNumberFormat="1" applyFont="1" applyFill="1" applyBorder="1" applyAlignment="1">
      <alignment vertical="center" wrapText="1"/>
    </xf>
    <xf numFmtId="0" fontId="18" fillId="0" borderId="1" xfId="0" applyFont="1" applyFill="1" applyBorder="1" applyAlignment="1">
      <alignment vertical="center"/>
    </xf>
    <xf numFmtId="49" fontId="30" fillId="0" borderId="1" xfId="0" applyNumberFormat="1" applyFont="1" applyFill="1" applyBorder="1" applyAlignment="1" applyProtection="1">
      <alignment horizontal="left" vertical="center" wrapText="1" indent="2"/>
    </xf>
    <xf numFmtId="49" fontId="30"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indent="3"/>
    </xf>
    <xf numFmtId="49" fontId="26" fillId="4" borderId="1" xfId="0" applyNumberFormat="1" applyFont="1" applyFill="1" applyBorder="1" applyAlignment="1" applyProtection="1">
      <alignment horizontal="left" vertical="center" wrapText="1" indent="3"/>
    </xf>
    <xf numFmtId="49" fontId="26" fillId="4" borderId="1" xfId="0" applyNumberFormat="1" applyFont="1" applyFill="1" applyBorder="1" applyAlignment="1" applyProtection="1">
      <alignment horizontal="left" vertical="center" wrapText="1" indent="2"/>
    </xf>
    <xf numFmtId="49" fontId="26" fillId="4" borderId="1" xfId="0" applyNumberFormat="1" applyFont="1" applyFill="1" applyBorder="1" applyAlignment="1" applyProtection="1">
      <alignment horizontal="left" vertical="center" indent="3"/>
    </xf>
    <xf numFmtId="49" fontId="26" fillId="0" borderId="1" xfId="0" applyNumberFormat="1" applyFont="1" applyFill="1" applyBorder="1" applyAlignment="1" applyProtection="1">
      <alignment horizontal="left" vertical="center" indent="3"/>
      <protection locked="0"/>
    </xf>
    <xf numFmtId="49" fontId="26" fillId="0" borderId="1" xfId="0" applyNumberFormat="1" applyFont="1" applyFill="1" applyBorder="1" applyAlignment="1" applyProtection="1">
      <alignment horizontal="left" vertical="center" wrapText="1" indent="3"/>
      <protection locked="0"/>
    </xf>
    <xf numFmtId="0" fontId="31" fillId="0" borderId="1" xfId="0" applyFont="1" applyFill="1" applyBorder="1" applyAlignment="1">
      <alignment vertical="center"/>
    </xf>
    <xf numFmtId="0" fontId="21" fillId="3" borderId="1" xfId="5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xf>
    <xf numFmtId="180" fontId="30" fillId="0" borderId="1" xfId="53" applyNumberFormat="1" applyFont="1" applyFill="1" applyBorder="1" applyAlignment="1" applyProtection="1">
      <alignment vertical="center" wrapText="1"/>
    </xf>
    <xf numFmtId="180" fontId="32" fillId="0" borderId="1" xfId="1" applyNumberFormat="1" applyFont="1" applyFill="1" applyBorder="1" applyAlignment="1" applyProtection="1">
      <alignment horizontal="right" vertical="center" wrapText="1"/>
      <protection locked="0"/>
    </xf>
    <xf numFmtId="49" fontId="30" fillId="0" borderId="1" xfId="53" applyNumberFormat="1" applyFont="1" applyFill="1" applyBorder="1" applyAlignment="1" applyProtection="1">
      <alignment horizontal="left" vertical="center" wrapText="1"/>
    </xf>
    <xf numFmtId="181" fontId="33" fillId="0" borderId="1" xfId="0" applyNumberFormat="1" applyFont="1" applyFill="1" applyBorder="1" applyAlignment="1">
      <alignment horizontal="right" vertical="center"/>
    </xf>
    <xf numFmtId="49" fontId="21" fillId="0" borderId="1" xfId="0" applyNumberFormat="1" applyFont="1" applyFill="1" applyBorder="1" applyAlignment="1" applyProtection="1">
      <alignment horizontal="left" vertical="center" wrapText="1"/>
    </xf>
    <xf numFmtId="0" fontId="21" fillId="0" borderId="1" xfId="50" applyNumberFormat="1" applyFont="1" applyFill="1" applyBorder="1" applyAlignment="1">
      <alignment horizontal="left" vertical="center"/>
    </xf>
    <xf numFmtId="0" fontId="30" fillId="0" borderId="1" xfId="50" applyFont="1" applyFill="1" applyBorder="1" applyAlignment="1">
      <alignment vertical="center" wrapText="1"/>
    </xf>
    <xf numFmtId="0" fontId="30" fillId="0" borderId="1" xfId="50" applyNumberFormat="1" applyFont="1" applyFill="1" applyBorder="1" applyAlignment="1">
      <alignment horizontal="left" vertical="center" wrapText="1"/>
    </xf>
    <xf numFmtId="0" fontId="30" fillId="3" borderId="1" xfId="50" applyNumberFormat="1" applyFont="1" applyFill="1" applyBorder="1" applyAlignment="1">
      <alignment horizontal="left" vertical="center" wrapText="1"/>
    </xf>
    <xf numFmtId="0" fontId="30" fillId="0" borderId="1" xfId="50" applyNumberFormat="1" applyFont="1" applyFill="1" applyBorder="1" applyAlignment="1">
      <alignment horizontal="left" vertical="center"/>
    </xf>
    <xf numFmtId="0" fontId="30" fillId="3" borderId="1" xfId="50" applyNumberFormat="1" applyFont="1" applyFill="1" applyBorder="1" applyAlignment="1">
      <alignment vertical="center" wrapText="1"/>
    </xf>
    <xf numFmtId="0" fontId="21" fillId="0" borderId="1" xfId="50" applyFont="1" applyFill="1" applyBorder="1" applyAlignment="1">
      <alignment horizontal="left" vertical="center" wrapText="1"/>
    </xf>
    <xf numFmtId="0" fontId="21" fillId="3" borderId="1" xfId="50" applyNumberFormat="1" applyFont="1" applyFill="1" applyBorder="1" applyAlignment="1">
      <alignment horizontal="left" vertical="center" wrapText="1"/>
    </xf>
    <xf numFmtId="0" fontId="21" fillId="0" borderId="1" xfId="50" applyFont="1" applyFill="1" applyBorder="1" applyAlignment="1">
      <alignment horizontal="distributed" vertical="center" wrapText="1" indent="2"/>
    </xf>
    <xf numFmtId="0" fontId="34" fillId="0" borderId="1" xfId="50" applyNumberFormat="1" applyFont="1" applyFill="1" applyBorder="1" applyAlignment="1">
      <alignment vertical="center" wrapText="1"/>
    </xf>
    <xf numFmtId="180" fontId="35" fillId="0" borderId="1" xfId="1" applyNumberFormat="1" applyFont="1" applyFill="1" applyBorder="1" applyAlignment="1" applyProtection="1">
      <alignment horizontal="right" vertical="center" wrapText="1"/>
      <protection locked="0"/>
    </xf>
    <xf numFmtId="180" fontId="25" fillId="0" borderId="1" xfId="0" applyNumberFormat="1" applyFont="1" applyFill="1" applyBorder="1" applyAlignment="1">
      <alignment vertical="center"/>
    </xf>
    <xf numFmtId="0" fontId="8" fillId="0" borderId="1" xfId="50" applyFont="1" applyFill="1" applyBorder="1" applyAlignment="1">
      <alignment horizontal="left" vertical="center" wrapText="1"/>
    </xf>
    <xf numFmtId="180" fontId="29" fillId="0" borderId="1" xfId="0" applyNumberFormat="1" applyFont="1" applyFill="1" applyBorder="1" applyAlignment="1">
      <alignment vertical="center"/>
    </xf>
    <xf numFmtId="180" fontId="32" fillId="3" borderId="10" xfId="1" applyNumberFormat="1" applyFont="1" applyFill="1" applyBorder="1" applyAlignment="1" applyProtection="1">
      <alignment horizontal="right" vertical="center" wrapText="1"/>
      <protection locked="0"/>
    </xf>
    <xf numFmtId="180" fontId="32" fillId="3" borderId="1" xfId="1" applyNumberFormat="1" applyFont="1" applyFill="1" applyBorder="1" applyAlignment="1" applyProtection="1">
      <alignment horizontal="right" vertical="center" wrapText="1"/>
      <protection locked="0"/>
    </xf>
    <xf numFmtId="180" fontId="35" fillId="0" borderId="1" xfId="1" applyNumberFormat="1" applyFont="1" applyFill="1" applyBorder="1" applyAlignment="1">
      <alignment horizontal="right" vertical="center" wrapText="1"/>
    </xf>
    <xf numFmtId="180" fontId="32" fillId="0" borderId="1" xfId="0" applyNumberFormat="1" applyFont="1" applyFill="1" applyBorder="1" applyAlignment="1" applyProtection="1">
      <alignment horizontal="right" vertical="center"/>
      <protection locked="0"/>
    </xf>
    <xf numFmtId="0" fontId="8" fillId="0" borderId="1" xfId="50" applyNumberFormat="1" applyFont="1" applyFill="1" applyBorder="1" applyAlignment="1">
      <alignment vertical="center" wrapText="1"/>
    </xf>
    <xf numFmtId="49" fontId="34" fillId="0" borderId="1" xfId="0" applyNumberFormat="1" applyFont="1" applyFill="1" applyBorder="1" applyAlignment="1" applyProtection="1">
      <alignment horizontal="left" vertical="center" wrapText="1"/>
    </xf>
    <xf numFmtId="0" fontId="34" fillId="0" borderId="1" xfId="50" applyFont="1" applyFill="1" applyBorder="1" applyAlignment="1">
      <alignment horizontal="left" vertical="center" wrapText="1"/>
    </xf>
    <xf numFmtId="0" fontId="34" fillId="0" borderId="1" xfId="50" applyNumberFormat="1" applyFont="1" applyFill="1" applyBorder="1" applyAlignment="1" applyProtection="1">
      <alignment vertical="center" wrapText="1"/>
    </xf>
    <xf numFmtId="0" fontId="8" fillId="0" borderId="1" xfId="50" applyFont="1" applyFill="1" applyBorder="1" applyAlignment="1" applyProtection="1">
      <alignment horizontal="left" vertical="center" wrapText="1"/>
    </xf>
    <xf numFmtId="0" fontId="34" fillId="0" borderId="1" xfId="50" applyFont="1" applyFill="1" applyBorder="1" applyAlignment="1" applyProtection="1">
      <alignment vertical="center" wrapText="1"/>
    </xf>
    <xf numFmtId="180" fontId="35" fillId="0" borderId="1" xfId="0" applyNumberFormat="1" applyFont="1" applyFill="1" applyBorder="1" applyAlignment="1" applyProtection="1">
      <alignment horizontal="right" vertical="center"/>
      <protection locked="0"/>
    </xf>
    <xf numFmtId="0" fontId="34" fillId="0" borderId="1" xfId="56" applyFont="1" applyFill="1" applyBorder="1" applyAlignment="1" applyProtection="1">
      <alignment vertical="center" wrapText="1"/>
    </xf>
    <xf numFmtId="180" fontId="35" fillId="3" borderId="1" xfId="1" applyNumberFormat="1" applyFont="1" applyFill="1" applyBorder="1" applyAlignment="1" applyProtection="1">
      <alignment horizontal="right" vertical="center" wrapText="1"/>
      <protection locked="0"/>
    </xf>
    <xf numFmtId="180" fontId="36" fillId="0" borderId="1" xfId="0" applyNumberFormat="1" applyFont="1" applyFill="1" applyBorder="1" applyAlignment="1">
      <alignment vertical="center"/>
    </xf>
    <xf numFmtId="0" fontId="34" fillId="0" borderId="1" xfId="50" applyFont="1" applyFill="1" applyBorder="1" applyAlignment="1">
      <alignment horizontal="left" vertical="center" wrapText="1" indent="2"/>
    </xf>
    <xf numFmtId="0" fontId="0" fillId="0" borderId="0" xfId="52">
      <alignment vertical="center"/>
    </xf>
    <xf numFmtId="0" fontId="0" fillId="0" borderId="0" xfId="52" applyFont="1">
      <alignment vertical="center"/>
    </xf>
    <xf numFmtId="0" fontId="37" fillId="0" borderId="0" xfId="52" applyFont="1" applyAlignment="1">
      <alignment vertical="center" wrapText="1"/>
    </xf>
    <xf numFmtId="0" fontId="0" fillId="0" borderId="0" xfId="52" applyAlignment="1">
      <alignment vertical="center" wrapText="1"/>
    </xf>
    <xf numFmtId="0" fontId="38" fillId="0" borderId="0" xfId="52" applyFont="1" applyAlignment="1">
      <alignment horizontal="left" vertical="center"/>
    </xf>
    <xf numFmtId="0" fontId="39" fillId="0" borderId="0" xfId="52" applyFont="1" applyAlignment="1">
      <alignment horizontal="left" vertical="center"/>
    </xf>
    <xf numFmtId="0" fontId="40" fillId="0" borderId="0" xfId="52" applyFont="1" applyAlignment="1">
      <alignment horizontal="center" vertical="center"/>
    </xf>
    <xf numFmtId="0" fontId="3" fillId="0" borderId="1" xfId="52" applyFont="1" applyBorder="1" applyAlignment="1">
      <alignment horizontal="center" vertical="center"/>
    </xf>
    <xf numFmtId="0" fontId="3" fillId="0" borderId="1" xfId="52" applyFont="1" applyBorder="1" applyAlignment="1">
      <alignment horizontal="center" vertical="center" wrapText="1"/>
    </xf>
    <xf numFmtId="0" fontId="0" fillId="0" borderId="1" xfId="52" applyFont="1" applyBorder="1" applyAlignment="1">
      <alignment horizontal="center" vertical="center"/>
    </xf>
    <xf numFmtId="0" fontId="0" fillId="0" borderId="1" xfId="52" applyFont="1" applyBorder="1" applyAlignment="1">
      <alignment horizontal="center" vertical="center" wrapText="1"/>
    </xf>
    <xf numFmtId="180" fontId="0" fillId="0" borderId="1" xfId="52" applyNumberFormat="1" applyFont="1" applyBorder="1" applyAlignment="1">
      <alignment vertical="center"/>
    </xf>
    <xf numFmtId="0" fontId="37" fillId="0" borderId="1" xfId="52" applyFont="1" applyBorder="1" applyAlignment="1">
      <alignment horizontal="center" vertical="center" wrapText="1"/>
    </xf>
    <xf numFmtId="0" fontId="37" fillId="0" borderId="1" xfId="52" applyFont="1" applyBorder="1" applyAlignment="1">
      <alignment horizontal="left" vertical="center" wrapText="1"/>
    </xf>
    <xf numFmtId="177" fontId="41" fillId="0" borderId="1" xfId="52" applyNumberFormat="1" applyFont="1" applyBorder="1" applyAlignment="1">
      <alignment vertical="center" wrapText="1"/>
    </xf>
    <xf numFmtId="177" fontId="0" fillId="0" borderId="0" xfId="52" applyNumberFormat="1">
      <alignment vertical="center"/>
    </xf>
    <xf numFmtId="0" fontId="0" fillId="0" borderId="0" xfId="52" applyFont="1" applyAlignment="1">
      <alignment horizontal="right" vertical="center" wrapText="1"/>
    </xf>
    <xf numFmtId="177" fontId="3" fillId="0" borderId="1" xfId="52" applyNumberFormat="1" applyFont="1" applyBorder="1" applyAlignment="1">
      <alignment horizontal="center" vertical="center" wrapText="1"/>
    </xf>
    <xf numFmtId="49" fontId="0" fillId="0" borderId="1" xfId="52" applyNumberFormat="1" applyFont="1" applyBorder="1" applyAlignment="1">
      <alignment horizontal="center" vertical="center" wrapText="1"/>
    </xf>
    <xf numFmtId="49" fontId="0" fillId="0" borderId="1" xfId="52" applyNumberFormat="1" applyFont="1" applyBorder="1" applyAlignment="1">
      <alignment horizontal="center" vertical="center"/>
    </xf>
    <xf numFmtId="177" fontId="37" fillId="0" borderId="1" xfId="52" applyNumberFormat="1" applyFont="1" applyBorder="1" applyAlignment="1">
      <alignment horizontal="center" vertical="center" wrapText="1"/>
    </xf>
    <xf numFmtId="0" fontId="0" fillId="0" borderId="0" xfId="52" applyFont="1" applyAlignment="1">
      <alignment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11" xfId="52" applyFont="1" applyBorder="1" applyAlignment="1">
      <alignment horizontal="center" vertical="center"/>
    </xf>
    <xf numFmtId="0" fontId="3" fillId="0" borderId="10" xfId="52" applyFont="1" applyBorder="1" applyAlignment="1">
      <alignment horizontal="center" vertical="center"/>
    </xf>
    <xf numFmtId="177" fontId="42" fillId="0" borderId="1" xfId="52" applyNumberFormat="1" applyFont="1" applyBorder="1" applyAlignment="1">
      <alignment vertical="center" wrapText="1"/>
    </xf>
    <xf numFmtId="0" fontId="0" fillId="0" borderId="1" xfId="52" applyFont="1" applyBorder="1" applyAlignment="1">
      <alignment vertical="center" wrapText="1"/>
    </xf>
    <xf numFmtId="177" fontId="43" fillId="0" borderId="1" xfId="52" applyNumberFormat="1" applyFont="1" applyBorder="1" applyAlignment="1">
      <alignment horizontal="right" vertical="center" wrapText="1"/>
    </xf>
    <xf numFmtId="177" fontId="0" fillId="0" borderId="1" xfId="52" applyNumberFormat="1" applyFont="1" applyBorder="1" applyAlignment="1">
      <alignment horizontal="center" vertical="center" wrapText="1"/>
    </xf>
    <xf numFmtId="0" fontId="44" fillId="0" borderId="0" xfId="52" applyFont="1" applyFill="1" applyAlignment="1"/>
    <xf numFmtId="0" fontId="45" fillId="0" borderId="0" xfId="52" applyFont="1" applyFill="1" applyAlignment="1"/>
    <xf numFmtId="0" fontId="44" fillId="2" borderId="0" xfId="52" applyFont="1" applyFill="1" applyAlignment="1"/>
    <xf numFmtId="0" fontId="46" fillId="0" borderId="0" xfId="52" applyNumberFormat="1" applyFont="1" applyFill="1" applyAlignment="1">
      <alignment horizontal="left" vertical="center"/>
    </xf>
    <xf numFmtId="0" fontId="47" fillId="0" borderId="0" xfId="52" applyFont="1" applyFill="1" applyAlignment="1">
      <alignment horizontal="center"/>
    </xf>
    <xf numFmtId="0" fontId="21" fillId="0" borderId="0" xfId="52" applyFont="1" applyFill="1" applyAlignment="1">
      <alignment horizontal="center"/>
    </xf>
    <xf numFmtId="0" fontId="15" fillId="0" borderId="6" xfId="52" applyNumberFormat="1" applyFont="1" applyFill="1" applyBorder="1" applyAlignment="1" applyProtection="1">
      <alignment horizontal="center" vertical="center"/>
    </xf>
    <xf numFmtId="0" fontId="48" fillId="0" borderId="1" xfId="52" applyNumberFormat="1" applyFont="1" applyFill="1" applyBorder="1" applyAlignment="1" applyProtection="1">
      <alignment horizontal="center" vertical="center"/>
    </xf>
    <xf numFmtId="0" fontId="15" fillId="0" borderId="1" xfId="52" applyNumberFormat="1" applyFont="1" applyFill="1" applyBorder="1" applyAlignment="1" applyProtection="1">
      <alignment horizontal="center" vertical="center" wrapText="1"/>
    </xf>
    <xf numFmtId="0" fontId="48" fillId="0" borderId="1" xfId="52" applyNumberFormat="1" applyFont="1" applyFill="1" applyBorder="1" applyAlignment="1" applyProtection="1">
      <alignment horizontal="center" vertical="center" wrapText="1"/>
    </xf>
    <xf numFmtId="0" fontId="15" fillId="0" borderId="12" xfId="52" applyNumberFormat="1" applyFont="1" applyFill="1" applyBorder="1" applyAlignment="1" applyProtection="1">
      <alignment horizontal="center" vertical="center"/>
    </xf>
    <xf numFmtId="0" fontId="15" fillId="0" borderId="10" xfId="52" applyNumberFormat="1" applyFont="1" applyFill="1" applyBorder="1" applyAlignment="1" applyProtection="1">
      <alignment horizontal="center" vertical="center"/>
    </xf>
    <xf numFmtId="0" fontId="49" fillId="3" borderId="1" xfId="52" applyNumberFormat="1" applyFont="1" applyFill="1" applyBorder="1" applyAlignment="1" applyProtection="1">
      <alignment horizontal="center" vertical="center"/>
    </xf>
    <xf numFmtId="182" fontId="49" fillId="3" borderId="1" xfId="55" applyNumberFormat="1" applyFont="1" applyFill="1" applyBorder="1" applyAlignment="1" applyProtection="1">
      <alignment horizontal="center" vertical="center" wrapText="1"/>
    </xf>
    <xf numFmtId="182" fontId="49" fillId="0" borderId="1" xfId="55" applyNumberFormat="1" applyFont="1" applyFill="1" applyBorder="1" applyAlignment="1" applyProtection="1">
      <alignment horizontal="center" vertical="center" wrapText="1"/>
    </xf>
    <xf numFmtId="0" fontId="50" fillId="0" borderId="1" xfId="52" applyFont="1" applyFill="1" applyBorder="1" applyAlignment="1">
      <alignment horizontal="center" vertical="center"/>
    </xf>
    <xf numFmtId="0" fontId="51" fillId="0" borderId="0" xfId="52" applyNumberFormat="1" applyFont="1" applyFill="1" applyBorder="1" applyAlignment="1" applyProtection="1">
      <alignment horizontal="right" vertical="center"/>
    </xf>
    <xf numFmtId="0" fontId="48" fillId="2" borderId="13" xfId="52" applyNumberFormat="1" applyFont="1" applyFill="1" applyBorder="1" applyAlignment="1" applyProtection="1">
      <alignment horizontal="center" vertical="center" wrapText="1"/>
    </xf>
    <xf numFmtId="0" fontId="48" fillId="2" borderId="14" xfId="52" applyNumberFormat="1" applyFont="1" applyFill="1" applyBorder="1" applyAlignment="1" applyProtection="1">
      <alignment horizontal="center" vertical="center" wrapText="1"/>
    </xf>
    <xf numFmtId="0" fontId="48" fillId="2" borderId="15" xfId="52" applyNumberFormat="1" applyFont="1" applyFill="1" applyBorder="1" applyAlignment="1" applyProtection="1">
      <alignment horizontal="center" vertical="center" wrapText="1"/>
    </xf>
    <xf numFmtId="0" fontId="52" fillId="0" borderId="13" xfId="52" applyNumberFormat="1" applyFont="1" applyFill="1" applyBorder="1" applyAlignment="1" applyProtection="1">
      <alignment horizontal="center" vertical="center" wrapText="1"/>
    </xf>
    <xf numFmtId="0" fontId="48" fillId="2" borderId="16" xfId="52" applyNumberFormat="1" applyFont="1" applyFill="1" applyBorder="1" applyAlignment="1" applyProtection="1">
      <alignment horizontal="center" vertical="center" wrapText="1"/>
    </xf>
    <xf numFmtId="0" fontId="48" fillId="2" borderId="17" xfId="52" applyNumberFormat="1" applyFont="1" applyFill="1" applyBorder="1" applyAlignment="1" applyProtection="1">
      <alignment horizontal="center" vertical="center" wrapText="1"/>
    </xf>
    <xf numFmtId="0" fontId="48" fillId="2" borderId="18" xfId="52" applyNumberFormat="1" applyFont="1" applyFill="1" applyBorder="1" applyAlignment="1" applyProtection="1">
      <alignment horizontal="center" vertical="center" wrapText="1"/>
    </xf>
    <xf numFmtId="0" fontId="48" fillId="0" borderId="16" xfId="52" applyNumberFormat="1" applyFont="1" applyFill="1" applyBorder="1" applyAlignment="1" applyProtection="1">
      <alignment horizontal="center" vertical="center" wrapText="1"/>
    </xf>
    <xf numFmtId="0" fontId="15" fillId="2" borderId="1" xfId="52" applyNumberFormat="1" applyFont="1" applyFill="1" applyBorder="1" applyAlignment="1" applyProtection="1">
      <alignment horizontal="center" vertical="center" wrapText="1"/>
    </xf>
    <xf numFmtId="182" fontId="49" fillId="2" borderId="1" xfId="55" applyNumberFormat="1" applyFont="1" applyFill="1" applyBorder="1" applyAlignment="1" applyProtection="1">
      <alignment horizontal="center" vertical="center" wrapText="1"/>
    </xf>
    <xf numFmtId="0" fontId="13" fillId="0" borderId="0" xfId="52" applyNumberFormat="1" applyFont="1" applyFill="1" applyBorder="1" applyAlignment="1" applyProtection="1">
      <alignment horizontal="right" vertical="center"/>
    </xf>
    <xf numFmtId="0" fontId="52" fillId="0" borderId="7" xfId="52" applyNumberFormat="1" applyFont="1" applyFill="1" applyBorder="1" applyAlignment="1" applyProtection="1">
      <alignment horizontal="center" vertical="center" wrapText="1"/>
    </xf>
    <xf numFmtId="0" fontId="48" fillId="0" borderId="8" xfId="52" applyNumberFormat="1" applyFont="1" applyFill="1" applyBorder="1" applyAlignment="1" applyProtection="1">
      <alignment horizontal="center" vertical="center" wrapText="1"/>
    </xf>
    <xf numFmtId="0" fontId="48" fillId="0" borderId="11" xfId="52" applyNumberFormat="1" applyFont="1" applyFill="1" applyBorder="1" applyAlignment="1" applyProtection="1">
      <alignment horizontal="center" vertical="center" wrapText="1"/>
    </xf>
    <xf numFmtId="0" fontId="52" fillId="2" borderId="1" xfId="52" applyNumberFormat="1" applyFont="1" applyFill="1" applyBorder="1" applyAlignment="1" applyProtection="1">
      <alignment horizontal="center" vertical="center" wrapText="1"/>
    </xf>
    <xf numFmtId="0" fontId="15" fillId="0" borderId="6" xfId="52" applyNumberFormat="1" applyFont="1" applyFill="1" applyBorder="1" applyAlignment="1" applyProtection="1">
      <alignment horizontal="center" vertical="center" wrapText="1"/>
    </xf>
    <xf numFmtId="0" fontId="15" fillId="2" borderId="6" xfId="52" applyNumberFormat="1" applyFont="1" applyFill="1" applyBorder="1" applyAlignment="1" applyProtection="1">
      <alignment horizontal="center" vertical="center" wrapText="1"/>
    </xf>
    <xf numFmtId="0" fontId="48" fillId="0" borderId="10" xfId="52" applyNumberFormat="1" applyFont="1" applyFill="1" applyBorder="1" applyAlignment="1" applyProtection="1">
      <alignment horizontal="center" vertical="center" wrapText="1"/>
    </xf>
    <xf numFmtId="0" fontId="15" fillId="2" borderId="12" xfId="52" applyNumberFormat="1" applyFont="1" applyFill="1" applyBorder="1" applyAlignment="1" applyProtection="1">
      <alignment horizontal="center" vertical="center" wrapText="1"/>
    </xf>
    <xf numFmtId="0" fontId="15" fillId="0" borderId="12" xfId="52" applyNumberFormat="1" applyFont="1" applyFill="1" applyBorder="1" applyAlignment="1" applyProtection="1">
      <alignment horizontal="center" vertical="center" wrapText="1"/>
    </xf>
    <xf numFmtId="0" fontId="15" fillId="2" borderId="10" xfId="52" applyNumberFormat="1" applyFont="1" applyFill="1" applyBorder="1" applyAlignment="1" applyProtection="1">
      <alignment horizontal="center" vertical="center" wrapText="1"/>
    </xf>
    <xf numFmtId="0" fontId="15" fillId="0" borderId="10" xfId="52" applyNumberFormat="1" applyFont="1" applyFill="1" applyBorder="1" applyAlignment="1" applyProtection="1">
      <alignment horizontal="center" vertical="center" wrapText="1"/>
    </xf>
    <xf numFmtId="182" fontId="53" fillId="0" borderId="1" xfId="55" applyNumberFormat="1" applyFont="1" applyFill="1" applyBorder="1" applyAlignment="1" applyProtection="1">
      <alignment horizontal="center" vertical="center" wrapText="1"/>
    </xf>
    <xf numFmtId="182" fontId="54" fillId="2" borderId="1" xfId="55" applyNumberFormat="1" applyFont="1" applyFill="1" applyBorder="1" applyAlignment="1" applyProtection="1">
      <alignment horizontal="center" vertical="center" wrapText="1"/>
    </xf>
    <xf numFmtId="182" fontId="55" fillId="3" borderId="1" xfId="55" applyNumberFormat="1" applyFont="1" applyFill="1" applyBorder="1" applyAlignment="1" applyProtection="1">
      <alignment horizontal="center" vertical="center" wrapText="1"/>
    </xf>
    <xf numFmtId="182" fontId="56" fillId="3" borderId="1" xfId="55" applyNumberFormat="1" applyFont="1" applyFill="1" applyBorder="1" applyAlignment="1" applyProtection="1">
      <alignment horizontal="center" vertical="center" wrapText="1"/>
    </xf>
    <xf numFmtId="0" fontId="52" fillId="0" borderId="8" xfId="52" applyNumberFormat="1" applyFont="1" applyFill="1" applyBorder="1" applyAlignment="1" applyProtection="1">
      <alignment horizontal="center" vertical="center" wrapText="1"/>
    </xf>
    <xf numFmtId="0" fontId="15" fillId="0" borderId="7" xfId="52" applyNumberFormat="1" applyFont="1" applyFill="1" applyBorder="1" applyAlignment="1" applyProtection="1">
      <alignment horizontal="center" vertical="center" wrapText="1"/>
    </xf>
    <xf numFmtId="0" fontId="15" fillId="0" borderId="8" xfId="52" applyNumberFormat="1" applyFont="1" applyFill="1" applyBorder="1" applyAlignment="1" applyProtection="1">
      <alignment horizontal="center" vertical="center" wrapText="1"/>
    </xf>
    <xf numFmtId="0" fontId="15" fillId="0" borderId="11" xfId="52" applyNumberFormat="1" applyFont="1" applyFill="1" applyBorder="1" applyAlignment="1" applyProtection="1">
      <alignment horizontal="center" vertical="center" wrapText="1"/>
    </xf>
    <xf numFmtId="182" fontId="54" fillId="0" borderId="1" xfId="55" applyNumberFormat="1" applyFont="1" applyFill="1" applyBorder="1" applyAlignment="1" applyProtection="1">
      <alignment horizontal="center" vertical="center" wrapText="1"/>
    </xf>
    <xf numFmtId="182" fontId="43" fillId="0" borderId="1" xfId="55" applyNumberFormat="1" applyFont="1" applyFill="1" applyBorder="1" applyAlignment="1" applyProtection="1">
      <alignment horizontal="center" vertical="center" wrapText="1"/>
    </xf>
    <xf numFmtId="182" fontId="55" fillId="0" borderId="1" xfId="55" applyNumberFormat="1" applyFont="1" applyFill="1" applyBorder="1" applyAlignment="1" applyProtection="1">
      <alignment horizontal="center" vertical="center" wrapText="1"/>
    </xf>
    <xf numFmtId="0" fontId="57" fillId="0" borderId="0" xfId="52" applyFont="1" applyFill="1" applyAlignment="1"/>
    <xf numFmtId="0" fontId="58" fillId="0" borderId="0" xfId="52" applyFont="1" applyFill="1" applyAlignment="1"/>
    <xf numFmtId="182" fontId="59" fillId="2" borderId="1" xfId="55" applyNumberFormat="1" applyFont="1" applyFill="1" applyBorder="1" applyAlignment="1" applyProtection="1">
      <alignment horizontal="center" vertical="center" wrapText="1"/>
    </xf>
    <xf numFmtId="182" fontId="56" fillId="0" borderId="1" xfId="55" applyNumberFormat="1" applyFont="1" applyFill="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2007年云南省向人大报送政府收支预算表格式编制过程表 2" xfId="50"/>
    <cellStyle name="常规 8" xfId="51"/>
    <cellStyle name="常规 2" xfId="52"/>
    <cellStyle name="常规_exceltmp1" xfId="53"/>
    <cellStyle name="常规 3" xfId="54"/>
    <cellStyle name="千位分隔 2" xfId="55"/>
    <cellStyle name="常规_2007年云南省向人大报送政府收支预算表格式编制过程表" xfId="56"/>
  </cellStyles>
  <dxfs count="2">
    <dxf>
      <font>
        <b val="1"/>
        <i val="0"/>
      </font>
    </dxf>
    <dxf>
      <font>
        <color theme="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R32"/>
  <sheetViews>
    <sheetView workbookViewId="0">
      <pane xSplit="1" topLeftCell="B1" activePane="topRight" state="frozen"/>
      <selection/>
      <selection pane="topRight" activeCell="P15" sqref="P15"/>
    </sheetView>
  </sheetViews>
  <sheetFormatPr defaultColWidth="6.75" defaultRowHeight="11.25"/>
  <cols>
    <col min="1" max="1" width="14" style="173" customWidth="1"/>
    <col min="2" max="3" width="11.125" style="173" customWidth="1"/>
    <col min="4" max="4" width="8.375" style="173" customWidth="1"/>
    <col min="5" max="5" width="9.25" style="173" customWidth="1"/>
    <col min="6" max="7" width="9.375" style="173" customWidth="1"/>
    <col min="8" max="8" width="8.375" style="173" customWidth="1"/>
    <col min="9" max="10" width="11.125" style="173" customWidth="1"/>
    <col min="11" max="13" width="8.375" style="173" customWidth="1"/>
    <col min="14" max="14" width="7.625" style="173" customWidth="1"/>
    <col min="15" max="16" width="11.125" style="173" customWidth="1"/>
    <col min="17" max="17" width="8.375" style="173" customWidth="1"/>
    <col min="18" max="19" width="9.25" style="173" customWidth="1"/>
    <col min="20" max="29" width="11.5" style="173" customWidth="1"/>
    <col min="30" max="30" width="11.5" style="175" customWidth="1"/>
    <col min="31" max="31" width="12.5" style="173" customWidth="1"/>
    <col min="32" max="32" width="12.375" style="173" customWidth="1"/>
    <col min="33" max="33" width="11.5" style="173" customWidth="1"/>
    <col min="34" max="34" width="8.875" style="173" customWidth="1"/>
    <col min="35" max="35" width="7.25" style="173" customWidth="1"/>
    <col min="36" max="36" width="6.625" style="173" customWidth="1"/>
    <col min="37" max="37" width="9.5" style="173" customWidth="1"/>
    <col min="38" max="38" width="11.5" style="173" customWidth="1"/>
    <col min="39" max="39" width="7.125" style="173" customWidth="1"/>
    <col min="40" max="40" width="9.125" style="173" customWidth="1"/>
    <col min="41" max="41" width="10.125" style="173" customWidth="1"/>
    <col min="42" max="44" width="11.5" style="173" customWidth="1"/>
    <col min="45" max="16384" width="6.75" style="173"/>
  </cols>
  <sheetData>
    <row r="1" s="173" customFormat="1" ht="13.5" spans="1:30">
      <c r="A1" s="176" t="s">
        <v>0</v>
      </c>
      <c r="AD1" s="175"/>
    </row>
    <row r="2" s="173" customFormat="1" ht="27" customHeight="1" spans="1:44">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row>
    <row r="3" s="173" customFormat="1" ht="18.75" spans="1:44">
      <c r="A3" s="178"/>
      <c r="B3" s="178"/>
      <c r="C3" s="178"/>
      <c r="D3" s="178"/>
      <c r="V3" s="189"/>
      <c r="Y3" s="189"/>
      <c r="AD3" s="175"/>
      <c r="AF3" s="200"/>
      <c r="AR3" s="224" t="s">
        <v>2</v>
      </c>
    </row>
    <row r="4" s="173" customFormat="1" ht="30.75" customHeight="1" spans="1:44">
      <c r="A4" s="179" t="s">
        <v>3</v>
      </c>
      <c r="B4" s="180" t="s">
        <v>4</v>
      </c>
      <c r="C4" s="180"/>
      <c r="D4" s="180"/>
      <c r="E4" s="181" t="s">
        <v>5</v>
      </c>
      <c r="F4" s="182"/>
      <c r="G4" s="182"/>
      <c r="H4" s="182"/>
      <c r="I4" s="188" t="s">
        <v>6</v>
      </c>
      <c r="J4" s="188"/>
      <c r="K4" s="188"/>
      <c r="L4" s="182" t="s">
        <v>7</v>
      </c>
      <c r="M4" s="182"/>
      <c r="N4" s="182"/>
      <c r="O4" s="182" t="s">
        <v>8</v>
      </c>
      <c r="P4" s="182"/>
      <c r="Q4" s="182"/>
      <c r="R4" s="182" t="s">
        <v>9</v>
      </c>
      <c r="S4" s="182"/>
      <c r="T4" s="190" t="s">
        <v>10</v>
      </c>
      <c r="U4" s="191"/>
      <c r="V4" s="192"/>
      <c r="W4" s="193" t="s">
        <v>11</v>
      </c>
      <c r="X4" s="191"/>
      <c r="Y4" s="192"/>
      <c r="Z4" s="201" t="s">
        <v>12</v>
      </c>
      <c r="AA4" s="202"/>
      <c r="AB4" s="202"/>
      <c r="AC4" s="203"/>
      <c r="AD4" s="204" t="s">
        <v>13</v>
      </c>
      <c r="AE4" s="204"/>
      <c r="AF4" s="204"/>
      <c r="AG4" s="201" t="s">
        <v>14</v>
      </c>
      <c r="AH4" s="216"/>
      <c r="AI4" s="216"/>
      <c r="AJ4" s="216"/>
      <c r="AK4" s="216"/>
      <c r="AL4" s="216"/>
      <c r="AM4" s="202"/>
      <c r="AN4" s="202"/>
      <c r="AO4" s="203"/>
      <c r="AP4" s="181" t="s">
        <v>15</v>
      </c>
      <c r="AQ4" s="182"/>
      <c r="AR4" s="182"/>
    </row>
    <row r="5" s="173" customFormat="1" ht="24.95" customHeight="1" spans="1:44">
      <c r="A5" s="183"/>
      <c r="B5" s="180"/>
      <c r="C5" s="180"/>
      <c r="D5" s="180"/>
      <c r="E5" s="182"/>
      <c r="F5" s="182"/>
      <c r="G5" s="182"/>
      <c r="H5" s="182"/>
      <c r="I5" s="188"/>
      <c r="J5" s="188"/>
      <c r="K5" s="188"/>
      <c r="L5" s="182"/>
      <c r="M5" s="182"/>
      <c r="N5" s="182"/>
      <c r="O5" s="182"/>
      <c r="P5" s="182"/>
      <c r="Q5" s="182"/>
      <c r="R5" s="182"/>
      <c r="S5" s="182"/>
      <c r="T5" s="194"/>
      <c r="U5" s="195"/>
      <c r="V5" s="196"/>
      <c r="W5" s="197"/>
      <c r="X5" s="195"/>
      <c r="Y5" s="196"/>
      <c r="Z5" s="205" t="s">
        <v>16</v>
      </c>
      <c r="AA5" s="181" t="s">
        <v>17</v>
      </c>
      <c r="AB5" s="182"/>
      <c r="AC5" s="181" t="s">
        <v>18</v>
      </c>
      <c r="AD5" s="206" t="s">
        <v>19</v>
      </c>
      <c r="AE5" s="205" t="s">
        <v>17</v>
      </c>
      <c r="AF5" s="205" t="s">
        <v>18</v>
      </c>
      <c r="AG5" s="205" t="s">
        <v>19</v>
      </c>
      <c r="AH5" s="217" t="s">
        <v>20</v>
      </c>
      <c r="AI5" s="218"/>
      <c r="AJ5" s="218"/>
      <c r="AK5" s="219"/>
      <c r="AL5" s="217" t="s">
        <v>21</v>
      </c>
      <c r="AM5" s="218"/>
      <c r="AN5" s="218"/>
      <c r="AO5" s="219"/>
      <c r="AP5" s="206" t="s">
        <v>19</v>
      </c>
      <c r="AQ5" s="205" t="s">
        <v>17</v>
      </c>
      <c r="AR5" s="205" t="s">
        <v>18</v>
      </c>
    </row>
    <row r="6" s="173" customFormat="1" ht="35.1" customHeight="1" spans="1:44">
      <c r="A6" s="183"/>
      <c r="B6" s="181" t="s">
        <v>16</v>
      </c>
      <c r="C6" s="181" t="s">
        <v>17</v>
      </c>
      <c r="D6" s="181" t="s">
        <v>18</v>
      </c>
      <c r="E6" s="181" t="s">
        <v>16</v>
      </c>
      <c r="F6" s="181" t="s">
        <v>22</v>
      </c>
      <c r="G6" s="181" t="s">
        <v>23</v>
      </c>
      <c r="H6" s="181" t="s">
        <v>24</v>
      </c>
      <c r="I6" s="181" t="s">
        <v>16</v>
      </c>
      <c r="J6" s="181" t="s">
        <v>17</v>
      </c>
      <c r="K6" s="181" t="s">
        <v>18</v>
      </c>
      <c r="L6" s="181" t="s">
        <v>16</v>
      </c>
      <c r="M6" s="181" t="s">
        <v>17</v>
      </c>
      <c r="N6" s="181" t="s">
        <v>18</v>
      </c>
      <c r="O6" s="181" t="s">
        <v>16</v>
      </c>
      <c r="P6" s="181" t="s">
        <v>17</v>
      </c>
      <c r="Q6" s="181" t="s">
        <v>18</v>
      </c>
      <c r="R6" s="181" t="s">
        <v>16</v>
      </c>
      <c r="S6" s="181" t="s">
        <v>17</v>
      </c>
      <c r="T6" s="198" t="s">
        <v>16</v>
      </c>
      <c r="U6" s="181" t="s">
        <v>17</v>
      </c>
      <c r="V6" s="181" t="s">
        <v>18</v>
      </c>
      <c r="W6" s="181" t="s">
        <v>16</v>
      </c>
      <c r="X6" s="181" t="s">
        <v>17</v>
      </c>
      <c r="Y6" s="181" t="s">
        <v>18</v>
      </c>
      <c r="Z6" s="207"/>
      <c r="AA6" s="181" t="s">
        <v>25</v>
      </c>
      <c r="AB6" s="181" t="s">
        <v>26</v>
      </c>
      <c r="AC6" s="182"/>
      <c r="AD6" s="208"/>
      <c r="AE6" s="209"/>
      <c r="AF6" s="209"/>
      <c r="AG6" s="209"/>
      <c r="AH6" s="205" t="s">
        <v>16</v>
      </c>
      <c r="AI6" s="217" t="s">
        <v>17</v>
      </c>
      <c r="AJ6" s="219"/>
      <c r="AK6" s="181" t="s">
        <v>18</v>
      </c>
      <c r="AL6" s="205" t="s">
        <v>16</v>
      </c>
      <c r="AM6" s="217" t="s">
        <v>17</v>
      </c>
      <c r="AN6" s="219"/>
      <c r="AO6" s="179" t="s">
        <v>18</v>
      </c>
      <c r="AP6" s="208"/>
      <c r="AQ6" s="209"/>
      <c r="AR6" s="209"/>
    </row>
    <row r="7" s="173" customFormat="1" ht="35.1" customHeight="1" spans="1:44">
      <c r="A7" s="184"/>
      <c r="B7" s="181"/>
      <c r="C7" s="181"/>
      <c r="D7" s="181"/>
      <c r="E7" s="181"/>
      <c r="F7" s="181"/>
      <c r="G7" s="181"/>
      <c r="H7" s="181"/>
      <c r="I7" s="181"/>
      <c r="J7" s="181"/>
      <c r="K7" s="181"/>
      <c r="L7" s="181"/>
      <c r="M7" s="181"/>
      <c r="N7" s="181"/>
      <c r="O7" s="181"/>
      <c r="P7" s="181"/>
      <c r="Q7" s="181"/>
      <c r="R7" s="181"/>
      <c r="S7" s="181"/>
      <c r="T7" s="198"/>
      <c r="U7" s="181"/>
      <c r="V7" s="181"/>
      <c r="W7" s="181"/>
      <c r="X7" s="181"/>
      <c r="Y7" s="181"/>
      <c r="Z7" s="207"/>
      <c r="AA7" s="181"/>
      <c r="AB7" s="181"/>
      <c r="AC7" s="182"/>
      <c r="AD7" s="210"/>
      <c r="AE7" s="211"/>
      <c r="AF7" s="211"/>
      <c r="AG7" s="211"/>
      <c r="AH7" s="211"/>
      <c r="AI7" s="211" t="s">
        <v>25</v>
      </c>
      <c r="AJ7" s="211" t="s">
        <v>26</v>
      </c>
      <c r="AK7" s="181"/>
      <c r="AL7" s="211"/>
      <c r="AM7" s="181" t="s">
        <v>25</v>
      </c>
      <c r="AN7" s="181" t="s">
        <v>26</v>
      </c>
      <c r="AO7" s="184"/>
      <c r="AP7" s="210"/>
      <c r="AQ7" s="211"/>
      <c r="AR7" s="211"/>
    </row>
    <row r="8" s="174" customFormat="1" ht="43.5" customHeight="1" spans="1:44">
      <c r="A8" s="185" t="s">
        <v>27</v>
      </c>
      <c r="B8" s="186">
        <f>SUM(C8:D8)</f>
        <v>46800</v>
      </c>
      <c r="C8" s="186">
        <v>41626</v>
      </c>
      <c r="D8" s="186">
        <v>5174</v>
      </c>
      <c r="E8" s="186">
        <f>SUM(F8:H8)</f>
        <v>11800</v>
      </c>
      <c r="F8" s="186"/>
      <c r="G8" s="186">
        <v>3800</v>
      </c>
      <c r="H8" s="187">
        <v>8000</v>
      </c>
      <c r="I8" s="186">
        <f>B8+E8</f>
        <v>58600</v>
      </c>
      <c r="J8" s="186">
        <f>C8+E8</f>
        <v>53426</v>
      </c>
      <c r="K8" s="186">
        <f>D8</f>
        <v>5174</v>
      </c>
      <c r="L8" s="186">
        <f>SUM(M8:N8)</f>
        <v>0</v>
      </c>
      <c r="M8" s="186"/>
      <c r="N8" s="186"/>
      <c r="O8" s="186">
        <f t="shared" ref="O8:Q8" si="0">I8+L8</f>
        <v>58600</v>
      </c>
      <c r="P8" s="186">
        <f t="shared" si="0"/>
        <v>53426</v>
      </c>
      <c r="Q8" s="186">
        <f t="shared" si="0"/>
        <v>5174</v>
      </c>
      <c r="R8" s="186">
        <v>5600</v>
      </c>
      <c r="S8" s="186">
        <v>5600</v>
      </c>
      <c r="T8" s="199">
        <f>U8+V8</f>
        <v>74100</v>
      </c>
      <c r="U8" s="186">
        <v>68926</v>
      </c>
      <c r="V8" s="186">
        <v>5174</v>
      </c>
      <c r="W8" s="187">
        <f>X8+Y8</f>
        <v>66650</v>
      </c>
      <c r="X8" s="186">
        <v>63770</v>
      </c>
      <c r="Y8" s="186">
        <v>2880</v>
      </c>
      <c r="Z8" s="212">
        <f>AA8+AB8+AC8</f>
        <v>2600</v>
      </c>
      <c r="AA8" s="187">
        <v>1400</v>
      </c>
      <c r="AB8" s="187">
        <v>1200</v>
      </c>
      <c r="AC8" s="187">
        <v>0</v>
      </c>
      <c r="AD8" s="213">
        <f>AE8+AF8</f>
        <v>243805</v>
      </c>
      <c r="AE8" s="214">
        <v>72052</v>
      </c>
      <c r="AF8" s="215">
        <v>171753</v>
      </c>
      <c r="AG8" s="220">
        <f>AH8+AL8</f>
        <v>35000</v>
      </c>
      <c r="AH8" s="220">
        <f>AI8+AJ8+AK8</f>
        <v>0</v>
      </c>
      <c r="AI8" s="221"/>
      <c r="AJ8" s="221"/>
      <c r="AK8" s="221"/>
      <c r="AL8" s="220">
        <f>AM8+AN8+AO8</f>
        <v>35000</v>
      </c>
      <c r="AM8" s="222"/>
      <c r="AN8" s="222">
        <v>3000</v>
      </c>
      <c r="AO8" s="222">
        <v>32000</v>
      </c>
      <c r="AP8" s="225">
        <f>AD8+AG8</f>
        <v>278805</v>
      </c>
      <c r="AQ8" s="222">
        <f>AE8+AI8+AJ8+AM8+AN8</f>
        <v>75052</v>
      </c>
      <c r="AR8" s="226">
        <f>AF8+AK8+AO8</f>
        <v>203753</v>
      </c>
    </row>
    <row r="9" s="173" customFormat="1" spans="30:30">
      <c r="AD9" s="175"/>
    </row>
    <row r="10" s="173" customFormat="1" spans="30:30">
      <c r="AD10" s="175"/>
    </row>
    <row r="11" s="173" customFormat="1" spans="30:30">
      <c r="AD11" s="175"/>
    </row>
    <row r="12" s="173" customFormat="1" spans="30:30">
      <c r="AD12" s="175"/>
    </row>
    <row r="13" s="173" customFormat="1" spans="30:30">
      <c r="AD13" s="175"/>
    </row>
    <row r="14" s="173" customFormat="1" spans="30:30">
      <c r="AD14" s="175"/>
    </row>
    <row r="15" s="173" customFormat="1" spans="30:30">
      <c r="AD15" s="175"/>
    </row>
    <row r="16" s="173" customFormat="1" spans="30:30">
      <c r="AD16" s="175"/>
    </row>
    <row r="17" s="173" customFormat="1" spans="30:30">
      <c r="AD17" s="175"/>
    </row>
    <row r="18" s="173" customFormat="1" spans="30:30">
      <c r="AD18" s="175"/>
    </row>
    <row r="19" s="173" customFormat="1" spans="30:30">
      <c r="AD19" s="175"/>
    </row>
    <row r="20" s="173" customFormat="1" spans="30:30">
      <c r="AD20" s="175"/>
    </row>
    <row r="21" s="173" customFormat="1" spans="30:30">
      <c r="AD21" s="175"/>
    </row>
    <row r="22" s="173" customFormat="1" spans="30:30">
      <c r="AD22" s="175"/>
    </row>
    <row r="23" s="173" customFormat="1" spans="30:30">
      <c r="AD23" s="175"/>
    </row>
    <row r="24" s="173" customFormat="1" spans="30:30">
      <c r="AD24" s="175"/>
    </row>
    <row r="25" s="173" customFormat="1" spans="30:30">
      <c r="AD25" s="175"/>
    </row>
    <row r="26" s="173" customFormat="1" spans="30:30">
      <c r="AD26" s="175"/>
    </row>
    <row r="27" s="173" customFormat="1" spans="30:30">
      <c r="AD27" s="175"/>
    </row>
    <row r="28" s="173" customFormat="1" spans="30:30">
      <c r="AD28" s="175"/>
    </row>
    <row r="29" s="173" customFormat="1" spans="30:30">
      <c r="AD29" s="175"/>
    </row>
    <row r="30" s="173" customFormat="1" spans="30:30">
      <c r="AD30" s="175"/>
    </row>
    <row r="31" s="173" customFormat="1" spans="30:30">
      <c r="AD31" s="175"/>
    </row>
    <row r="32" s="173" customFormat="1" spans="30:37">
      <c r="AD32" s="175"/>
      <c r="AK32" s="223"/>
    </row>
  </sheetData>
  <mergeCells count="32">
    <mergeCell ref="A2:AR2"/>
    <mergeCell ref="B4:D4"/>
    <mergeCell ref="E4:H4"/>
    <mergeCell ref="I4:K4"/>
    <mergeCell ref="L4:N4"/>
    <mergeCell ref="O4:Q4"/>
    <mergeCell ref="R4:S4"/>
    <mergeCell ref="Z4:AC4"/>
    <mergeCell ref="AD4:AF4"/>
    <mergeCell ref="AG4:AO4"/>
    <mergeCell ref="AP4:AR4"/>
    <mergeCell ref="AA5:AB5"/>
    <mergeCell ref="AH5:AK5"/>
    <mergeCell ref="AL5:AO5"/>
    <mergeCell ref="AI6:AJ6"/>
    <mergeCell ref="AM6:AN6"/>
    <mergeCell ref="A4:A7"/>
    <mergeCell ref="Z5:Z6"/>
    <mergeCell ref="AC5:AC6"/>
    <mergeCell ref="AD5:AD7"/>
    <mergeCell ref="AE5:AE7"/>
    <mergeCell ref="AF5:AF7"/>
    <mergeCell ref="AG5:AG7"/>
    <mergeCell ref="AH6:AH7"/>
    <mergeCell ref="AK6:AK7"/>
    <mergeCell ref="AL6:AL7"/>
    <mergeCell ref="AO6:AO7"/>
    <mergeCell ref="AP5:AP7"/>
    <mergeCell ref="AQ5:AQ7"/>
    <mergeCell ref="AR5:AR7"/>
    <mergeCell ref="T4:V5"/>
    <mergeCell ref="W4:Y5"/>
  </mergeCells>
  <printOptions horizontalCentered="1"/>
  <pageMargins left="0.357638888888889" right="0.357638888888889" top="0.605555555555556" bottom="0.605555555555556" header="0.511805555555556" footer="0.51180555555555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workbookViewId="0">
      <selection activeCell="G18" sqref="G18"/>
    </sheetView>
  </sheetViews>
  <sheetFormatPr defaultColWidth="9" defaultRowHeight="13.5" outlineLevelCol="6"/>
  <cols>
    <col min="1" max="1" width="4.75" style="142" customWidth="1"/>
    <col min="2" max="2" width="24.5" style="142" customWidth="1"/>
    <col min="3" max="3" width="32.875" style="142" customWidth="1"/>
    <col min="4" max="4" width="12.75" style="142" customWidth="1"/>
    <col min="5" max="5" width="43.75" style="145" customWidth="1"/>
    <col min="6" max="6" width="20.125" style="145" customWidth="1"/>
    <col min="7" max="7" width="25.375" style="142" customWidth="1"/>
    <col min="8" max="16384" width="9" style="142"/>
  </cols>
  <sheetData>
    <row r="1" s="142" customFormat="1" ht="27.75" customHeight="1" spans="1:6">
      <c r="A1" s="146" t="s">
        <v>28</v>
      </c>
      <c r="B1" s="147"/>
      <c r="E1" s="145"/>
      <c r="F1" s="145"/>
    </row>
    <row r="2" s="142" customFormat="1" ht="27" spans="1:7">
      <c r="A2" s="148" t="s">
        <v>29</v>
      </c>
      <c r="B2" s="148"/>
      <c r="C2" s="148"/>
      <c r="D2" s="148"/>
      <c r="E2" s="148"/>
      <c r="F2" s="148"/>
      <c r="G2" s="148"/>
    </row>
    <row r="3" s="142" customFormat="1" ht="30.75" customHeight="1" spans="5:7">
      <c r="E3" s="145"/>
      <c r="F3" s="145"/>
      <c r="G3" s="158" t="s">
        <v>30</v>
      </c>
    </row>
    <row r="4" s="142" customFormat="1" ht="36" customHeight="1" spans="1:7">
      <c r="A4" s="164" t="s">
        <v>31</v>
      </c>
      <c r="B4" s="164" t="s">
        <v>32</v>
      </c>
      <c r="C4" s="164" t="s">
        <v>33</v>
      </c>
      <c r="D4" s="164" t="s">
        <v>34</v>
      </c>
      <c r="E4" s="165" t="s">
        <v>35</v>
      </c>
      <c r="F4" s="166"/>
      <c r="G4" s="167"/>
    </row>
    <row r="5" s="142" customFormat="1" ht="36" customHeight="1" spans="1:7">
      <c r="A5" s="168"/>
      <c r="B5" s="168"/>
      <c r="C5" s="168"/>
      <c r="D5" s="168"/>
      <c r="E5" s="159" t="s">
        <v>36</v>
      </c>
      <c r="F5" s="159" t="s">
        <v>37</v>
      </c>
      <c r="G5" s="149" t="s">
        <v>38</v>
      </c>
    </row>
    <row r="6" s="163" customFormat="1" ht="36" customHeight="1" spans="1:7">
      <c r="A6" s="152"/>
      <c r="B6" s="152"/>
      <c r="C6" s="150" t="s">
        <v>39</v>
      </c>
      <c r="D6" s="169">
        <f>SUM(D7:D8)</f>
        <v>32000</v>
      </c>
      <c r="E6" s="159"/>
      <c r="F6" s="159"/>
      <c r="G6" s="170"/>
    </row>
    <row r="7" s="163" customFormat="1" ht="36" customHeight="1" spans="1:7">
      <c r="A7" s="152">
        <v>1</v>
      </c>
      <c r="B7" s="152" t="s">
        <v>40</v>
      </c>
      <c r="C7" s="152" t="s">
        <v>41</v>
      </c>
      <c r="D7" s="171">
        <v>2000</v>
      </c>
      <c r="E7" s="172" t="s">
        <v>42</v>
      </c>
      <c r="F7" s="172" t="s">
        <v>43</v>
      </c>
      <c r="G7" s="170" t="s">
        <v>44</v>
      </c>
    </row>
    <row r="8" s="163" customFormat="1" ht="36" customHeight="1" spans="1:7">
      <c r="A8" s="152">
        <v>2</v>
      </c>
      <c r="B8" s="152" t="s">
        <v>45</v>
      </c>
      <c r="C8" s="152" t="s">
        <v>46</v>
      </c>
      <c r="D8" s="171">
        <v>30000</v>
      </c>
      <c r="E8" s="172" t="s">
        <v>47</v>
      </c>
      <c r="F8" s="172" t="s">
        <v>43</v>
      </c>
      <c r="G8" s="170" t="s">
        <v>44</v>
      </c>
    </row>
    <row r="9" s="142" customFormat="1" spans="5:6">
      <c r="E9" s="145"/>
      <c r="F9" s="145"/>
    </row>
    <row r="10" s="142" customFormat="1" spans="5:6">
      <c r="E10" s="145"/>
      <c r="F10" s="145"/>
    </row>
    <row r="11" s="142" customFormat="1" spans="5:6">
      <c r="E11" s="145"/>
      <c r="F11" s="145"/>
    </row>
    <row r="12" s="142" customFormat="1" spans="5:6">
      <c r="E12" s="145"/>
      <c r="F12" s="145"/>
    </row>
    <row r="13" s="145" customFormat="1" spans="1:7">
      <c r="A13" s="142"/>
      <c r="B13" s="142"/>
      <c r="C13" s="142"/>
      <c r="D13" s="157"/>
      <c r="G13" s="142"/>
    </row>
  </sheetData>
  <mergeCells count="7">
    <mergeCell ref="A1:B1"/>
    <mergeCell ref="A2:G2"/>
    <mergeCell ref="E4:G4"/>
    <mergeCell ref="A4:A5"/>
    <mergeCell ref="B4:B5"/>
    <mergeCell ref="C4:C5"/>
    <mergeCell ref="D4:D5"/>
  </mergeCells>
  <printOptions horizontalCentered="1"/>
  <pageMargins left="0.707638888888889" right="0.707638888888889" top="0.747916666666667" bottom="0.747916666666667" header="0.313888888888889" footer="0.313888888888889"/>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3"/>
  <sheetViews>
    <sheetView workbookViewId="0">
      <selection activeCell="E17" sqref="E17"/>
    </sheetView>
  </sheetViews>
  <sheetFormatPr defaultColWidth="9" defaultRowHeight="13.5"/>
  <cols>
    <col min="1" max="1" width="4.75" style="142" customWidth="1"/>
    <col min="2" max="2" width="19.375" style="142" customWidth="1"/>
    <col min="3" max="3" width="20.125" style="142" customWidth="1"/>
    <col min="4" max="4" width="10.875" style="142" customWidth="1"/>
    <col min="5" max="7" width="10.625" style="142" customWidth="1"/>
    <col min="8" max="8" width="9.625" style="142" customWidth="1"/>
    <col min="9" max="9" width="32.5" style="145" customWidth="1"/>
    <col min="10" max="10" width="20.125" style="145" customWidth="1"/>
    <col min="11" max="11" width="25.375" style="142" customWidth="1"/>
    <col min="12" max="12" width="14" style="142" customWidth="1"/>
    <col min="13" max="16384" width="9" style="142"/>
  </cols>
  <sheetData>
    <row r="1" s="142" customFormat="1" ht="27.75" customHeight="1" spans="1:10">
      <c r="A1" s="146" t="s">
        <v>48</v>
      </c>
      <c r="B1" s="147"/>
      <c r="I1" s="145"/>
      <c r="J1" s="145"/>
    </row>
    <row r="2" s="142" customFormat="1" ht="27" spans="1:11">
      <c r="A2" s="148" t="s">
        <v>49</v>
      </c>
      <c r="B2" s="148"/>
      <c r="C2" s="148"/>
      <c r="D2" s="148"/>
      <c r="E2" s="148"/>
      <c r="F2" s="148"/>
      <c r="G2" s="148"/>
      <c r="H2" s="148"/>
      <c r="I2" s="148"/>
      <c r="J2" s="148"/>
      <c r="K2" s="148"/>
    </row>
    <row r="3" s="142" customFormat="1" ht="30.75" customHeight="1" spans="9:11">
      <c r="I3" s="145"/>
      <c r="J3" s="145"/>
      <c r="K3" s="158" t="s">
        <v>30</v>
      </c>
    </row>
    <row r="4" s="142" customFormat="1" ht="30.75" customHeight="1" spans="1:11">
      <c r="A4" s="149" t="s">
        <v>31</v>
      </c>
      <c r="B4" s="149" t="s">
        <v>32</v>
      </c>
      <c r="C4" s="149" t="s">
        <v>50</v>
      </c>
      <c r="D4" s="149" t="s">
        <v>51</v>
      </c>
      <c r="E4" s="149"/>
      <c r="F4" s="149"/>
      <c r="G4" s="149"/>
      <c r="H4" s="149" t="s">
        <v>52</v>
      </c>
      <c r="I4" s="149"/>
      <c r="J4" s="149"/>
      <c r="K4" s="149"/>
    </row>
    <row r="5" s="142" customFormat="1" ht="36" customHeight="1" spans="1:11">
      <c r="A5" s="149"/>
      <c r="B5" s="149"/>
      <c r="C5" s="149"/>
      <c r="D5" s="150" t="s">
        <v>53</v>
      </c>
      <c r="E5" s="150" t="s">
        <v>54</v>
      </c>
      <c r="F5" s="150"/>
      <c r="G5" s="150" t="s">
        <v>55</v>
      </c>
      <c r="H5" s="149" t="s">
        <v>34</v>
      </c>
      <c r="I5" s="149" t="s">
        <v>35</v>
      </c>
      <c r="J5" s="149"/>
      <c r="K5" s="149"/>
    </row>
    <row r="6" s="142" customFormat="1" ht="36" customHeight="1" spans="1:11">
      <c r="A6" s="149"/>
      <c r="B6" s="149"/>
      <c r="C6" s="149"/>
      <c r="D6" s="150"/>
      <c r="E6" s="149" t="s">
        <v>16</v>
      </c>
      <c r="F6" s="150" t="s">
        <v>56</v>
      </c>
      <c r="G6" s="150"/>
      <c r="H6" s="149"/>
      <c r="I6" s="159" t="s">
        <v>36</v>
      </c>
      <c r="J6" s="159" t="s">
        <v>37</v>
      </c>
      <c r="K6" s="149" t="s">
        <v>38</v>
      </c>
    </row>
    <row r="7" s="143" customFormat="1" ht="51" customHeight="1" spans="1:11">
      <c r="A7" s="151">
        <v>1</v>
      </c>
      <c r="B7" s="151" t="s">
        <v>57</v>
      </c>
      <c r="C7" s="152" t="s">
        <v>58</v>
      </c>
      <c r="D7" s="152">
        <f>E7+G7</f>
        <v>3000</v>
      </c>
      <c r="E7" s="152"/>
      <c r="F7" s="152"/>
      <c r="G7" s="152">
        <v>3000</v>
      </c>
      <c r="H7" s="153">
        <v>971</v>
      </c>
      <c r="I7" s="160" t="s">
        <v>59</v>
      </c>
      <c r="J7" s="160" t="s">
        <v>60</v>
      </c>
      <c r="K7" s="161" t="s">
        <v>61</v>
      </c>
    </row>
    <row r="8" s="144" customFormat="1" ht="36" customHeight="1" spans="1:11">
      <c r="A8" s="154"/>
      <c r="B8" s="155"/>
      <c r="C8" s="155"/>
      <c r="D8" s="155"/>
      <c r="E8" s="155"/>
      <c r="F8" s="155"/>
      <c r="G8" s="155"/>
      <c r="H8" s="156"/>
      <c r="I8" s="162"/>
      <c r="J8" s="162"/>
      <c r="K8" s="162"/>
    </row>
    <row r="9" s="142" customFormat="1" spans="9:10">
      <c r="I9" s="145"/>
      <c r="J9" s="145"/>
    </row>
    <row r="10" s="142" customFormat="1" spans="9:10">
      <c r="I10" s="145"/>
      <c r="J10" s="145"/>
    </row>
    <row r="11" s="142" customFormat="1" spans="9:10">
      <c r="I11" s="145"/>
      <c r="J11" s="145"/>
    </row>
    <row r="12" s="142" customFormat="1" spans="9:10">
      <c r="I12" s="145"/>
      <c r="J12" s="145"/>
    </row>
    <row r="13" s="145" customFormat="1" spans="1:11">
      <c r="A13" s="142"/>
      <c r="B13" s="142"/>
      <c r="C13" s="142"/>
      <c r="D13" s="142"/>
      <c r="E13" s="142"/>
      <c r="F13" s="142"/>
      <c r="G13" s="142"/>
      <c r="H13" s="157"/>
      <c r="K13" s="142"/>
    </row>
  </sheetData>
  <mergeCells count="12">
    <mergeCell ref="A1:B1"/>
    <mergeCell ref="A2:K2"/>
    <mergeCell ref="D4:G4"/>
    <mergeCell ref="H4:K4"/>
    <mergeCell ref="E5:F5"/>
    <mergeCell ref="I5:K5"/>
    <mergeCell ref="A4:A6"/>
    <mergeCell ref="B4:B6"/>
    <mergeCell ref="C4:C6"/>
    <mergeCell ref="D5:D6"/>
    <mergeCell ref="G5:G6"/>
    <mergeCell ref="H5:H6"/>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workbookViewId="0">
      <pane ySplit="4" topLeftCell="A23" activePane="bottomLeft" state="frozen"/>
      <selection/>
      <selection pane="bottomLeft" activeCell="C50" sqref="C50"/>
    </sheetView>
  </sheetViews>
  <sheetFormatPr defaultColWidth="9" defaultRowHeight="13.5" outlineLevelCol="3"/>
  <cols>
    <col min="1" max="1" width="39.875" style="47" customWidth="1"/>
    <col min="2" max="2" width="14.5" style="47" customWidth="1"/>
    <col min="3" max="3" width="13.375" style="47" customWidth="1"/>
    <col min="4" max="4" width="16.75" style="47" customWidth="1"/>
    <col min="5" max="16384" width="9" style="47"/>
  </cols>
  <sheetData>
    <row r="1" spans="1:1">
      <c r="A1" s="47" t="s">
        <v>62</v>
      </c>
    </row>
    <row r="2" s="48" customFormat="1" ht="26.1" customHeight="1" spans="1:4">
      <c r="A2" s="53" t="s">
        <v>63</v>
      </c>
      <c r="B2" s="53"/>
      <c r="C2" s="53"/>
      <c r="D2" s="53"/>
    </row>
    <row r="3" ht="15" customHeight="1" spans="1:4">
      <c r="A3" s="47" t="s">
        <v>64</v>
      </c>
      <c r="B3" s="54"/>
      <c r="C3" s="54"/>
      <c r="D3" s="55" t="s">
        <v>30</v>
      </c>
    </row>
    <row r="4" s="49" customFormat="1" ht="27" customHeight="1" spans="1:4">
      <c r="A4" s="56" t="s">
        <v>65</v>
      </c>
      <c r="B4" s="56" t="s">
        <v>66</v>
      </c>
      <c r="C4" s="56" t="s">
        <v>67</v>
      </c>
      <c r="D4" s="56" t="s">
        <v>68</v>
      </c>
    </row>
    <row r="5" s="54" customFormat="1" ht="20.1" customHeight="1" spans="1:4">
      <c r="A5" s="122" t="s">
        <v>69</v>
      </c>
      <c r="B5" s="123">
        <f>SUM(B6:B19)</f>
        <v>17900</v>
      </c>
      <c r="C5" s="124"/>
      <c r="D5" s="124">
        <f>B5+C5</f>
        <v>17900</v>
      </c>
    </row>
    <row r="6" s="54" customFormat="1" ht="20.1" customHeight="1" spans="1:4">
      <c r="A6" s="125" t="s">
        <v>70</v>
      </c>
      <c r="B6" s="109">
        <v>8377</v>
      </c>
      <c r="C6" s="126"/>
      <c r="D6" s="126">
        <f t="shared" ref="D6:D42" si="0">B6+C6</f>
        <v>8377</v>
      </c>
    </row>
    <row r="7" s="54" customFormat="1" ht="20.1" customHeight="1" spans="1:4">
      <c r="A7" s="125" t="s">
        <v>71</v>
      </c>
      <c r="B7" s="109">
        <v>1440</v>
      </c>
      <c r="C7" s="126"/>
      <c r="D7" s="126">
        <f t="shared" si="0"/>
        <v>1440</v>
      </c>
    </row>
    <row r="8" s="54" customFormat="1" ht="20.1" customHeight="1" spans="1:4">
      <c r="A8" s="125" t="s">
        <v>72</v>
      </c>
      <c r="B8" s="109">
        <v>208</v>
      </c>
      <c r="C8" s="126"/>
      <c r="D8" s="126">
        <f t="shared" si="0"/>
        <v>208</v>
      </c>
    </row>
    <row r="9" s="54" customFormat="1" ht="20.1" customHeight="1" spans="1:4">
      <c r="A9" s="125" t="s">
        <v>73</v>
      </c>
      <c r="B9" s="127">
        <v>1300</v>
      </c>
      <c r="C9" s="126"/>
      <c r="D9" s="126">
        <f t="shared" si="0"/>
        <v>1300</v>
      </c>
    </row>
    <row r="10" s="54" customFormat="1" ht="20.1" customHeight="1" spans="1:4">
      <c r="A10" s="125" t="s">
        <v>74</v>
      </c>
      <c r="B10" s="109">
        <v>850</v>
      </c>
      <c r="C10" s="126"/>
      <c r="D10" s="126">
        <f t="shared" si="0"/>
        <v>850</v>
      </c>
    </row>
    <row r="11" s="54" customFormat="1" ht="20.1" customHeight="1" spans="1:4">
      <c r="A11" s="125" t="s">
        <v>75</v>
      </c>
      <c r="B11" s="128">
        <v>470</v>
      </c>
      <c r="C11" s="126"/>
      <c r="D11" s="126">
        <f t="shared" si="0"/>
        <v>470</v>
      </c>
    </row>
    <row r="12" s="54" customFormat="1" ht="20.1" customHeight="1" spans="1:4">
      <c r="A12" s="125" t="s">
        <v>76</v>
      </c>
      <c r="B12" s="128">
        <v>600</v>
      </c>
      <c r="C12" s="126"/>
      <c r="D12" s="126">
        <f t="shared" si="0"/>
        <v>600</v>
      </c>
    </row>
    <row r="13" s="54" customFormat="1" ht="20.1" customHeight="1" spans="1:4">
      <c r="A13" s="125" t="s">
        <v>77</v>
      </c>
      <c r="B13" s="128">
        <v>250</v>
      </c>
      <c r="C13" s="126"/>
      <c r="D13" s="126">
        <f t="shared" si="0"/>
        <v>250</v>
      </c>
    </row>
    <row r="14" s="54" customFormat="1" ht="20.1" customHeight="1" spans="1:4">
      <c r="A14" s="125" t="s">
        <v>78</v>
      </c>
      <c r="B14" s="128">
        <v>500</v>
      </c>
      <c r="C14" s="126"/>
      <c r="D14" s="126">
        <f t="shared" si="0"/>
        <v>500</v>
      </c>
    </row>
    <row r="15" s="54" customFormat="1" ht="20.1" customHeight="1" spans="1:4">
      <c r="A15" s="125" t="s">
        <v>79</v>
      </c>
      <c r="B15" s="128">
        <v>250</v>
      </c>
      <c r="C15" s="126"/>
      <c r="D15" s="126">
        <f t="shared" si="0"/>
        <v>250</v>
      </c>
    </row>
    <row r="16" s="54" customFormat="1" ht="20.1" customHeight="1" spans="1:4">
      <c r="A16" s="125" t="s">
        <v>80</v>
      </c>
      <c r="B16" s="109">
        <v>370</v>
      </c>
      <c r="C16" s="126"/>
      <c r="D16" s="126">
        <f t="shared" si="0"/>
        <v>370</v>
      </c>
    </row>
    <row r="17" s="54" customFormat="1" ht="20.1" customHeight="1" spans="1:4">
      <c r="A17" s="125" t="s">
        <v>81</v>
      </c>
      <c r="B17" s="128">
        <v>655</v>
      </c>
      <c r="C17" s="126"/>
      <c r="D17" s="126">
        <f t="shared" si="0"/>
        <v>655</v>
      </c>
    </row>
    <row r="18" s="54" customFormat="1" ht="20.1" customHeight="1" spans="1:4">
      <c r="A18" s="125" t="s">
        <v>82</v>
      </c>
      <c r="B18" s="128">
        <v>2400</v>
      </c>
      <c r="C18" s="126"/>
      <c r="D18" s="126">
        <f t="shared" si="0"/>
        <v>2400</v>
      </c>
    </row>
    <row r="19" s="54" customFormat="1" ht="20.1" customHeight="1" spans="1:4">
      <c r="A19" s="125" t="s">
        <v>83</v>
      </c>
      <c r="B19" s="128">
        <v>230</v>
      </c>
      <c r="C19" s="126"/>
      <c r="D19" s="126">
        <f t="shared" si="0"/>
        <v>230</v>
      </c>
    </row>
    <row r="20" s="54" customFormat="1" ht="20.1" customHeight="1" spans="1:4">
      <c r="A20" s="125" t="s">
        <v>84</v>
      </c>
      <c r="B20" s="128"/>
      <c r="C20" s="126"/>
      <c r="D20" s="126">
        <f t="shared" si="0"/>
        <v>0</v>
      </c>
    </row>
    <row r="21" s="54" customFormat="1" ht="20.1" customHeight="1" spans="1:4">
      <c r="A21" s="122" t="s">
        <v>85</v>
      </c>
      <c r="B21" s="129">
        <v>14670</v>
      </c>
      <c r="C21" s="124"/>
      <c r="D21" s="124">
        <f t="shared" si="0"/>
        <v>14670</v>
      </c>
    </row>
    <row r="22" s="54" customFormat="1" ht="20.1" customHeight="1" spans="1:4">
      <c r="A22" s="125" t="s">
        <v>86</v>
      </c>
      <c r="B22" s="130">
        <v>1063</v>
      </c>
      <c r="C22" s="126"/>
      <c r="D22" s="126">
        <f t="shared" si="0"/>
        <v>1063</v>
      </c>
    </row>
    <row r="23" s="54" customFormat="1" ht="20.1" customHeight="1" spans="1:4">
      <c r="A23" s="131" t="s">
        <v>87</v>
      </c>
      <c r="B23" s="130">
        <v>3782</v>
      </c>
      <c r="C23" s="126"/>
      <c r="D23" s="126">
        <f t="shared" si="0"/>
        <v>3782</v>
      </c>
    </row>
    <row r="24" s="54" customFormat="1" ht="20.1" customHeight="1" spans="1:4">
      <c r="A24" s="125" t="s">
        <v>88</v>
      </c>
      <c r="B24" s="130">
        <v>3300</v>
      </c>
      <c r="C24" s="126"/>
      <c r="D24" s="126">
        <f t="shared" si="0"/>
        <v>3300</v>
      </c>
    </row>
    <row r="25" s="54" customFormat="1" ht="20.1" customHeight="1" spans="1:4">
      <c r="A25" s="125" t="s">
        <v>89</v>
      </c>
      <c r="B25" s="130"/>
      <c r="C25" s="126"/>
      <c r="D25" s="126">
        <f t="shared" si="0"/>
        <v>0</v>
      </c>
    </row>
    <row r="26" s="54" customFormat="1" ht="20.1" customHeight="1" spans="1:4">
      <c r="A26" s="125" t="s">
        <v>90</v>
      </c>
      <c r="B26" s="130">
        <v>1477</v>
      </c>
      <c r="C26" s="126"/>
      <c r="D26" s="126">
        <f t="shared" si="0"/>
        <v>1477</v>
      </c>
    </row>
    <row r="27" s="54" customFormat="1" ht="20.1" customHeight="1" spans="1:4">
      <c r="A27" s="125" t="s">
        <v>91</v>
      </c>
      <c r="B27" s="130">
        <v>2398</v>
      </c>
      <c r="C27" s="126"/>
      <c r="D27" s="126">
        <f t="shared" si="0"/>
        <v>2398</v>
      </c>
    </row>
    <row r="28" s="54" customFormat="1" ht="20.1" customHeight="1" spans="1:4">
      <c r="A28" s="125" t="s">
        <v>92</v>
      </c>
      <c r="B28" s="130">
        <v>2300</v>
      </c>
      <c r="C28" s="126"/>
      <c r="D28" s="126">
        <f t="shared" si="0"/>
        <v>2300</v>
      </c>
    </row>
    <row r="29" s="54" customFormat="1" ht="20.1" customHeight="1" spans="1:4">
      <c r="A29" s="125" t="s">
        <v>93</v>
      </c>
      <c r="B29" s="130">
        <v>350</v>
      </c>
      <c r="C29" s="126"/>
      <c r="D29" s="126">
        <f t="shared" si="0"/>
        <v>350</v>
      </c>
    </row>
    <row r="30" s="49" customFormat="1" ht="20.1" customHeight="1" spans="1:4">
      <c r="A30" s="125"/>
      <c r="B30" s="109"/>
      <c r="C30" s="124">
        <f>C11+C12+C22+C27</f>
        <v>0</v>
      </c>
      <c r="D30" s="126">
        <f t="shared" si="0"/>
        <v>0</v>
      </c>
    </row>
    <row r="31" s="49" customFormat="1" ht="20.1" customHeight="1" spans="1:4">
      <c r="A31" s="132" t="s">
        <v>94</v>
      </c>
      <c r="B31" s="129">
        <f>B5+B21</f>
        <v>32570</v>
      </c>
      <c r="C31" s="124"/>
      <c r="D31" s="124">
        <f t="shared" si="0"/>
        <v>32570</v>
      </c>
    </row>
    <row r="32" s="54" customFormat="1" ht="20.1" customHeight="1" spans="1:4">
      <c r="A32" s="133" t="s">
        <v>95</v>
      </c>
      <c r="B32" s="123">
        <v>7000</v>
      </c>
      <c r="C32" s="124">
        <v>3000</v>
      </c>
      <c r="D32" s="124">
        <f t="shared" si="0"/>
        <v>10000</v>
      </c>
    </row>
    <row r="33" s="54" customFormat="1" ht="20.1" customHeight="1" spans="1:4">
      <c r="A33" s="134" t="s">
        <v>96</v>
      </c>
      <c r="B33" s="129">
        <f>B34+B35+B36</f>
        <v>157239</v>
      </c>
      <c r="C33" s="129">
        <f>C34+C35+C36</f>
        <v>0</v>
      </c>
      <c r="D33" s="124">
        <f t="shared" si="0"/>
        <v>157239</v>
      </c>
    </row>
    <row r="34" s="54" customFormat="1" ht="20.1" customHeight="1" spans="1:4">
      <c r="A34" s="135" t="s">
        <v>97</v>
      </c>
      <c r="B34" s="130">
        <v>2939</v>
      </c>
      <c r="C34" s="126"/>
      <c r="D34" s="126">
        <f t="shared" si="0"/>
        <v>2939</v>
      </c>
    </row>
    <row r="35" s="49" customFormat="1" ht="20.1" customHeight="1" spans="1:4">
      <c r="A35" s="135" t="s">
        <v>98</v>
      </c>
      <c r="B35" s="130">
        <v>135679</v>
      </c>
      <c r="C35" s="124"/>
      <c r="D35" s="126">
        <f t="shared" si="0"/>
        <v>135679</v>
      </c>
    </row>
    <row r="36" s="49" customFormat="1" ht="20.1" customHeight="1" spans="1:4">
      <c r="A36" s="135" t="s">
        <v>99</v>
      </c>
      <c r="B36" s="130">
        <v>18621</v>
      </c>
      <c r="C36" s="124"/>
      <c r="D36" s="126">
        <f t="shared" si="0"/>
        <v>18621</v>
      </c>
    </row>
    <row r="37" s="49" customFormat="1" ht="20.1" customHeight="1" spans="1:4">
      <c r="A37" s="136" t="s">
        <v>100</v>
      </c>
      <c r="B37" s="137"/>
      <c r="C37" s="124"/>
      <c r="D37" s="124">
        <f t="shared" si="0"/>
        <v>0</v>
      </c>
    </row>
    <row r="38" s="49" customFormat="1" ht="20.1" customHeight="1" spans="1:4">
      <c r="A38" s="136" t="s">
        <v>101</v>
      </c>
      <c r="B38" s="137">
        <v>83804</v>
      </c>
      <c r="C38" s="124">
        <f>C30+C35+C37+C36+C31</f>
        <v>0</v>
      </c>
      <c r="D38" s="124">
        <f t="shared" si="0"/>
        <v>83804</v>
      </c>
    </row>
    <row r="39" s="49" customFormat="1" ht="20.1" customHeight="1" spans="1:4">
      <c r="A39" s="136" t="s">
        <v>102</v>
      </c>
      <c r="B39" s="123">
        <v>1400</v>
      </c>
      <c r="C39" s="124"/>
      <c r="D39" s="124">
        <f t="shared" si="0"/>
        <v>1400</v>
      </c>
    </row>
    <row r="40" s="49" customFormat="1" ht="20.1" customHeight="1" spans="1:4">
      <c r="A40" s="138" t="s">
        <v>103</v>
      </c>
      <c r="B40" s="139"/>
      <c r="C40" s="124"/>
      <c r="D40" s="124">
        <f t="shared" si="0"/>
        <v>0</v>
      </c>
    </row>
    <row r="41" s="49" customFormat="1" ht="20.1" customHeight="1" spans="1:4">
      <c r="A41" s="138" t="s">
        <v>104</v>
      </c>
      <c r="B41" s="123">
        <v>39568</v>
      </c>
      <c r="C41" s="140">
        <v>-3000</v>
      </c>
      <c r="D41" s="124">
        <f t="shared" si="0"/>
        <v>36568</v>
      </c>
    </row>
    <row r="42" s="54" customFormat="1" ht="20.1" customHeight="1" spans="1:4">
      <c r="A42" s="141" t="s">
        <v>105</v>
      </c>
      <c r="B42" s="129">
        <f>B31+B32+B33+B37+B38+B39+B41</f>
        <v>321581</v>
      </c>
      <c r="C42" s="129">
        <f>C31+C32+C33+C37+C38+C39+C41</f>
        <v>0</v>
      </c>
      <c r="D42" s="124">
        <f t="shared" si="0"/>
        <v>321581</v>
      </c>
    </row>
    <row r="43" s="54" customFormat="1" ht="20.1" customHeight="1"/>
    <row r="44" s="54" customFormat="1" ht="20.1" customHeight="1"/>
    <row r="45" s="54" customFormat="1" ht="20.1" customHeight="1"/>
    <row r="46" s="54" customFormat="1" ht="20.1" customHeight="1"/>
    <row r="47" s="54" customFormat="1" ht="20.1" customHeight="1"/>
    <row r="48" s="54" customFormat="1" ht="20.1" customHeight="1"/>
    <row r="49" s="54" customFormat="1" ht="20.1" customHeight="1"/>
    <row r="50" s="54" customFormat="1" ht="20.1" customHeight="1"/>
    <row r="51" s="54" customFormat="1" ht="20.1" customHeight="1"/>
    <row r="52" s="54" customFormat="1" ht="20.1" customHeight="1"/>
    <row r="53" s="54" customFormat="1" ht="20.1" customHeight="1"/>
    <row r="54" s="54" customFormat="1" ht="20.1" customHeight="1"/>
    <row r="55" s="54" customFormat="1" ht="20.1" customHeight="1"/>
    <row r="56" s="54" customFormat="1" ht="20.1" customHeight="1"/>
    <row r="57" s="54" customFormat="1" ht="20.1" customHeight="1"/>
    <row r="58" s="54" customFormat="1" ht="20.1" customHeight="1"/>
    <row r="59" s="54" customFormat="1" ht="20.1" customHeight="1"/>
    <row r="60" s="54" customFormat="1" ht="20.1" customHeight="1"/>
    <row r="61" s="54" customFormat="1" ht="20.1" customHeight="1"/>
    <row r="62" s="54" customFormat="1" ht="20.1" customHeight="1"/>
    <row r="63" s="54" customFormat="1" ht="20.1" customHeight="1"/>
    <row r="64" s="54" customFormat="1" ht="20.1" customHeight="1"/>
    <row r="65" s="54" customFormat="1" ht="20.1" customHeight="1"/>
    <row r="66" s="54" customFormat="1" ht="20.1" customHeight="1"/>
    <row r="67" s="54" customFormat="1" ht="20.1" customHeight="1"/>
    <row r="68" s="54" customFormat="1" ht="20.1" customHeight="1"/>
    <row r="69" s="54" customFormat="1" ht="20.1" customHeight="1"/>
    <row r="70" s="54" customFormat="1" ht="20.1" customHeight="1"/>
    <row r="71" s="54" customFormat="1" ht="20.1" customHeight="1"/>
    <row r="72" s="54" customFormat="1" ht="20.1" customHeight="1"/>
    <row r="73" s="54" customFormat="1" ht="20.1" customHeight="1"/>
    <row r="74" s="54" customFormat="1" ht="20.1" customHeight="1"/>
    <row r="75" s="54" customFormat="1" ht="20.1" customHeight="1"/>
    <row r="76" s="54" customFormat="1" ht="20.1" customHeight="1"/>
    <row r="77" s="54" customFormat="1" ht="20.1" customHeight="1"/>
    <row r="78" s="54" customFormat="1" ht="20.1" customHeight="1"/>
    <row r="79" s="54" customFormat="1" ht="20.1" customHeight="1"/>
    <row r="80" s="54" customFormat="1" ht="20.1" customHeight="1"/>
    <row r="81" s="54" customFormat="1" ht="20.1" customHeight="1"/>
    <row r="82" s="54" customFormat="1" ht="20.1" customHeight="1"/>
    <row r="83" s="54" customFormat="1" ht="20.1" customHeight="1"/>
    <row r="84" s="54" customFormat="1" ht="20.1" customHeight="1"/>
    <row r="85" s="54" customFormat="1" ht="20.1" customHeight="1"/>
    <row r="86" s="54" customFormat="1" ht="20.1" customHeight="1"/>
    <row r="87" s="54" customFormat="1" ht="20.1" customHeight="1"/>
    <row r="88" s="54" customFormat="1" ht="20.1" customHeight="1"/>
    <row r="89" s="54" customFormat="1" ht="20.1" customHeight="1"/>
    <row r="90" s="54" customFormat="1" ht="20.1" customHeight="1"/>
    <row r="91" s="54" customFormat="1" ht="20.1" customHeight="1"/>
    <row r="92" s="54" customFormat="1" ht="20.1" customHeight="1"/>
    <row r="93" s="54" customFormat="1" ht="20.1" customHeight="1"/>
    <row r="94" s="54" customFormat="1" ht="20.1" customHeight="1"/>
    <row r="95" s="54" customFormat="1" ht="20.1" customHeight="1"/>
    <row r="96" s="54" customFormat="1" ht="20.1" customHeight="1"/>
    <row r="97" s="54" customFormat="1" ht="20.1" customHeight="1"/>
    <row r="98" s="54" customFormat="1" ht="20.1" customHeight="1"/>
    <row r="99" s="54" customFormat="1" ht="20.1" customHeight="1"/>
    <row r="100" s="54" customFormat="1" ht="20.1" customHeight="1"/>
    <row r="101" s="54" customFormat="1" ht="20.1" customHeight="1"/>
    <row r="102" s="54" customFormat="1" ht="20.1" customHeight="1"/>
    <row r="103" s="54" customFormat="1" ht="20.1" customHeight="1"/>
    <row r="104" s="54" customFormat="1" ht="20.1" customHeight="1"/>
    <row r="105" s="54" customFormat="1" ht="20.1" customHeight="1"/>
    <row r="106" s="54" customFormat="1" ht="20.1" customHeight="1"/>
    <row r="107" s="54" customFormat="1" ht="20.1" customHeight="1"/>
    <row r="108" s="54" customFormat="1" ht="20.1" customHeight="1"/>
    <row r="109" s="54" customFormat="1" ht="20.1" customHeight="1"/>
    <row r="110" s="54" customFormat="1" ht="20.1" customHeight="1"/>
    <row r="111" s="54" customFormat="1" ht="20.1" customHeight="1"/>
    <row r="112" s="54" customFormat="1" ht="20.1" customHeight="1"/>
    <row r="113" s="54" customFormat="1" ht="20.1" customHeight="1"/>
    <row r="114" s="54" customFormat="1" ht="20.1" customHeight="1"/>
    <row r="115" s="54" customFormat="1" ht="20.1" customHeight="1"/>
    <row r="116" s="54" customFormat="1" ht="20.1" customHeight="1"/>
    <row r="117" s="54" customFormat="1" ht="20.1" customHeight="1"/>
    <row r="118" s="54" customFormat="1" ht="20.1" customHeight="1"/>
    <row r="119" s="54" customFormat="1" ht="20.1" customHeight="1"/>
    <row r="120" s="54" customFormat="1" ht="20.1" customHeight="1"/>
    <row r="121" s="54" customFormat="1" ht="20.1" customHeight="1"/>
    <row r="122" s="54" customFormat="1" ht="20.1" customHeight="1"/>
    <row r="123" s="54" customFormat="1" ht="20.1" customHeight="1"/>
    <row r="124" s="54" customFormat="1"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sheetData>
  <mergeCells count="1">
    <mergeCell ref="A2:D2"/>
  </mergeCells>
  <conditionalFormatting sqref="A5:A29 A42 A32:A41 A30">
    <cfRule type="expression" dxfId="0" priority="10" stopIfTrue="1">
      <formula>"len($A:$A)=3"</formula>
    </cfRule>
  </conditionalFormatting>
  <conditionalFormatting sqref="B5 B42:C42 B33:B38 B21:B30 C33">
    <cfRule type="expression" dxfId="0" priority="7" stopIfTrue="1">
      <formula>"len($A:$A)=3"</formula>
    </cfRule>
  </conditionalFormatting>
  <conditionalFormatting sqref="B5:B42 C42 C33">
    <cfRule type="containsErrors" dxfId="1" priority="6">
      <formula>ISERROR(B5)</formula>
    </cfRule>
  </conditionalFormatting>
  <conditionalFormatting sqref="A40:A41 A42">
    <cfRule type="expression" dxfId="0" priority="9" stopIfTrue="1">
      <formula>"len($A:$A)=3"</formula>
    </cfRule>
  </conditionalFormatting>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19" workbookViewId="0">
      <selection activeCell="C29" sqref="C29"/>
    </sheetView>
  </sheetViews>
  <sheetFormatPr defaultColWidth="9" defaultRowHeight="13.5" outlineLevelCol="3"/>
  <cols>
    <col min="1" max="1" width="54.875" style="47" customWidth="1"/>
    <col min="2" max="3" width="13.75" style="47" customWidth="1"/>
    <col min="4" max="4" width="19.375" style="78" customWidth="1"/>
    <col min="5" max="16384" width="9" style="47"/>
  </cols>
  <sheetData>
    <row r="1" s="47" customFormat="1" spans="1:4">
      <c r="A1" s="47" t="s">
        <v>106</v>
      </c>
      <c r="D1" s="78"/>
    </row>
    <row r="2" s="48" customFormat="1" ht="30" customHeight="1" spans="1:4">
      <c r="A2" s="53" t="s">
        <v>107</v>
      </c>
      <c r="B2" s="53"/>
      <c r="C2" s="53"/>
      <c r="D2" s="80"/>
    </row>
    <row r="3" ht="14.25" spans="1:4">
      <c r="A3" s="47" t="s">
        <v>64</v>
      </c>
      <c r="B3" s="54"/>
      <c r="C3" s="54"/>
      <c r="D3" s="81" t="s">
        <v>108</v>
      </c>
    </row>
    <row r="4" s="49" customFormat="1" ht="40.5" customHeight="1" spans="1:4">
      <c r="A4" s="56" t="s">
        <v>65</v>
      </c>
      <c r="B4" s="56" t="s">
        <v>66</v>
      </c>
      <c r="C4" s="56" t="s">
        <v>67</v>
      </c>
      <c r="D4" s="82" t="s">
        <v>68</v>
      </c>
    </row>
    <row r="5" s="49" customFormat="1" ht="15" customHeight="1" spans="1:4">
      <c r="A5" s="108" t="s">
        <v>109</v>
      </c>
      <c r="B5" s="109">
        <v>17453</v>
      </c>
      <c r="C5" s="90"/>
      <c r="D5" s="90">
        <f>B5+C5</f>
        <v>17453</v>
      </c>
    </row>
    <row r="6" s="54" customFormat="1" ht="15" customHeight="1" spans="1:4">
      <c r="A6" s="110" t="s">
        <v>110</v>
      </c>
      <c r="B6" s="109">
        <v>0</v>
      </c>
      <c r="C6" s="90"/>
      <c r="D6" s="90">
        <f t="shared" ref="D5:D10" si="0">B6+C6</f>
        <v>0</v>
      </c>
    </row>
    <row r="7" s="54" customFormat="1" ht="15" customHeight="1" spans="1:4">
      <c r="A7" s="110" t="s">
        <v>111</v>
      </c>
      <c r="B7" s="109">
        <v>1242</v>
      </c>
      <c r="C7" s="90"/>
      <c r="D7" s="90">
        <f t="shared" si="0"/>
        <v>1242</v>
      </c>
    </row>
    <row r="8" s="54" customFormat="1" ht="15" customHeight="1" spans="1:4">
      <c r="A8" s="110" t="s">
        <v>112</v>
      </c>
      <c r="B8" s="109">
        <v>15721</v>
      </c>
      <c r="C8" s="90"/>
      <c r="D8" s="90">
        <f t="shared" si="0"/>
        <v>15721</v>
      </c>
    </row>
    <row r="9" s="54" customFormat="1" ht="15" customHeight="1" spans="1:4">
      <c r="A9" s="110" t="s">
        <v>113</v>
      </c>
      <c r="B9" s="109">
        <v>47198</v>
      </c>
      <c r="C9" s="90">
        <v>3000</v>
      </c>
      <c r="D9" s="90">
        <f t="shared" si="0"/>
        <v>50198</v>
      </c>
    </row>
    <row r="10" s="54" customFormat="1" ht="15" customHeight="1" spans="1:4">
      <c r="A10" s="110" t="s">
        <v>114</v>
      </c>
      <c r="B10" s="109">
        <v>426</v>
      </c>
      <c r="C10" s="90"/>
      <c r="D10" s="90">
        <f t="shared" si="0"/>
        <v>426</v>
      </c>
    </row>
    <row r="11" s="49" customFormat="1" ht="15" customHeight="1" spans="1:4">
      <c r="A11" s="110" t="s">
        <v>115</v>
      </c>
      <c r="B11" s="109">
        <v>3146</v>
      </c>
      <c r="C11" s="90"/>
      <c r="D11" s="90">
        <f t="shared" ref="D11:D14" si="1">B11+C11</f>
        <v>3146</v>
      </c>
    </row>
    <row r="12" s="54" customFormat="1" ht="15" customHeight="1" spans="1:4">
      <c r="A12" s="110" t="s">
        <v>116</v>
      </c>
      <c r="B12" s="109">
        <v>38919</v>
      </c>
      <c r="C12" s="90"/>
      <c r="D12" s="90">
        <f t="shared" si="1"/>
        <v>38919</v>
      </c>
    </row>
    <row r="13" s="49" customFormat="1" ht="15" customHeight="1" spans="1:4">
      <c r="A13" s="110" t="s">
        <v>117</v>
      </c>
      <c r="B13" s="109">
        <v>27540</v>
      </c>
      <c r="C13" s="90"/>
      <c r="D13" s="90">
        <f t="shared" si="1"/>
        <v>27540</v>
      </c>
    </row>
    <row r="14" s="54" customFormat="1" ht="15" customHeight="1" spans="1:4">
      <c r="A14" s="110" t="s">
        <v>118</v>
      </c>
      <c r="B14" s="109">
        <v>2357</v>
      </c>
      <c r="C14" s="90"/>
      <c r="D14" s="90">
        <f t="shared" si="1"/>
        <v>2357</v>
      </c>
    </row>
    <row r="15" s="54" customFormat="1" ht="15" customHeight="1" spans="1:4">
      <c r="A15" s="110" t="s">
        <v>119</v>
      </c>
      <c r="B15" s="109">
        <v>6036</v>
      </c>
      <c r="C15" s="90"/>
      <c r="D15" s="90">
        <f t="shared" ref="D15:D43" si="2">B15+C15</f>
        <v>6036</v>
      </c>
    </row>
    <row r="16" s="54" customFormat="1" ht="15" customHeight="1" spans="1:4">
      <c r="A16" s="110" t="s">
        <v>120</v>
      </c>
      <c r="B16" s="109">
        <v>73188</v>
      </c>
      <c r="C16" s="90"/>
      <c r="D16" s="90">
        <f t="shared" si="2"/>
        <v>73188</v>
      </c>
    </row>
    <row r="17" s="54" customFormat="1" ht="15" customHeight="1" spans="1:4">
      <c r="A17" s="110" t="s">
        <v>121</v>
      </c>
      <c r="B17" s="109">
        <v>7848</v>
      </c>
      <c r="C17" s="90"/>
      <c r="D17" s="90">
        <f t="shared" si="2"/>
        <v>7848</v>
      </c>
    </row>
    <row r="18" s="54" customFormat="1" ht="15" customHeight="1" spans="1:4">
      <c r="A18" s="110" t="s">
        <v>122</v>
      </c>
      <c r="B18" s="109">
        <v>408</v>
      </c>
      <c r="C18" s="90"/>
      <c r="D18" s="90">
        <f t="shared" si="2"/>
        <v>408</v>
      </c>
    </row>
    <row r="19" s="54" customFormat="1" ht="15" customHeight="1" spans="1:4">
      <c r="A19" s="110" t="s">
        <v>123</v>
      </c>
      <c r="B19" s="109">
        <v>961</v>
      </c>
      <c r="C19" s="90"/>
      <c r="D19" s="90">
        <f t="shared" si="2"/>
        <v>961</v>
      </c>
    </row>
    <row r="20" s="49" customFormat="1" ht="15" customHeight="1" spans="1:4">
      <c r="A20" s="110" t="s">
        <v>124</v>
      </c>
      <c r="B20" s="109"/>
      <c r="C20" s="90"/>
      <c r="D20" s="90">
        <f t="shared" si="2"/>
        <v>0</v>
      </c>
    </row>
    <row r="21" s="54" customFormat="1" ht="15" customHeight="1" spans="1:4">
      <c r="A21" s="110" t="s">
        <v>125</v>
      </c>
      <c r="B21" s="109">
        <v>0</v>
      </c>
      <c r="C21" s="90"/>
      <c r="D21" s="90">
        <f t="shared" si="2"/>
        <v>0</v>
      </c>
    </row>
    <row r="22" s="54" customFormat="1" ht="15" customHeight="1" spans="1:4">
      <c r="A22" s="110" t="s">
        <v>126</v>
      </c>
      <c r="B22" s="109">
        <v>1262</v>
      </c>
      <c r="C22" s="90"/>
      <c r="D22" s="90">
        <f t="shared" si="2"/>
        <v>1262</v>
      </c>
    </row>
    <row r="23" s="54" customFormat="1" ht="15" customHeight="1" spans="1:4">
      <c r="A23" s="110" t="s">
        <v>127</v>
      </c>
      <c r="B23" s="109">
        <v>17860</v>
      </c>
      <c r="C23" s="90"/>
      <c r="D23" s="90">
        <f t="shared" si="2"/>
        <v>17860</v>
      </c>
    </row>
    <row r="24" s="54" customFormat="1" ht="15" customHeight="1" spans="1:4">
      <c r="A24" s="110" t="s">
        <v>128</v>
      </c>
      <c r="B24" s="109">
        <v>334</v>
      </c>
      <c r="C24" s="90"/>
      <c r="D24" s="90">
        <f t="shared" si="2"/>
        <v>334</v>
      </c>
    </row>
    <row r="25" s="49" customFormat="1" ht="15" customHeight="1" spans="1:4">
      <c r="A25" s="110" t="s">
        <v>129</v>
      </c>
      <c r="B25" s="109">
        <v>2751</v>
      </c>
      <c r="C25" s="90"/>
      <c r="D25" s="90">
        <f t="shared" si="2"/>
        <v>2751</v>
      </c>
    </row>
    <row r="26" s="54" customFormat="1" ht="15" customHeight="1" spans="1:4">
      <c r="A26" s="110" t="s">
        <v>130</v>
      </c>
      <c r="B26" s="109">
        <v>2210</v>
      </c>
      <c r="C26" s="90"/>
      <c r="D26" s="90">
        <f t="shared" si="2"/>
        <v>2210</v>
      </c>
    </row>
    <row r="27" s="49" customFormat="1" ht="15" customHeight="1" spans="1:4">
      <c r="A27" s="110" t="s">
        <v>131</v>
      </c>
      <c r="B27" s="109">
        <v>1704</v>
      </c>
      <c r="C27" s="90"/>
      <c r="D27" s="90">
        <f t="shared" si="2"/>
        <v>1704</v>
      </c>
    </row>
    <row r="28" s="54" customFormat="1" ht="15" customHeight="1" spans="1:4">
      <c r="A28" s="110" t="s">
        <v>132</v>
      </c>
      <c r="B28" s="109"/>
      <c r="C28" s="90"/>
      <c r="D28" s="90">
        <f t="shared" si="2"/>
        <v>0</v>
      </c>
    </row>
    <row r="29" s="54" customFormat="1" ht="15" customHeight="1" spans="1:4">
      <c r="A29" s="110" t="s">
        <v>133</v>
      </c>
      <c r="B29" s="109">
        <v>10236</v>
      </c>
      <c r="C29" s="111">
        <v>-3000</v>
      </c>
      <c r="D29" s="90">
        <f t="shared" si="2"/>
        <v>7236</v>
      </c>
    </row>
    <row r="30" s="54" customFormat="1" ht="15" customHeight="1" spans="1:4">
      <c r="A30" s="110"/>
      <c r="B30" s="90"/>
      <c r="C30" s="90"/>
      <c r="D30" s="90">
        <f t="shared" si="2"/>
        <v>0</v>
      </c>
    </row>
    <row r="31" s="54" customFormat="1" ht="15" customHeight="1" spans="1:4">
      <c r="A31" s="112" t="s">
        <v>134</v>
      </c>
      <c r="B31" s="85">
        <f>SUM(B5:B29)</f>
        <v>278800</v>
      </c>
      <c r="C31" s="85"/>
      <c r="D31" s="85">
        <f t="shared" si="2"/>
        <v>278800</v>
      </c>
    </row>
    <row r="32" s="54" customFormat="1" ht="15" customHeight="1" spans="1:4">
      <c r="A32" s="113" t="s">
        <v>135</v>
      </c>
      <c r="B32" s="85"/>
      <c r="C32" s="85"/>
      <c r="D32" s="85">
        <f t="shared" si="2"/>
        <v>0</v>
      </c>
    </row>
    <row r="33" s="54" customFormat="1" ht="15" customHeight="1" spans="1:4">
      <c r="A33" s="114" t="s">
        <v>136</v>
      </c>
      <c r="B33" s="90"/>
      <c r="C33" s="90"/>
      <c r="D33" s="90">
        <f t="shared" si="2"/>
        <v>0</v>
      </c>
    </row>
    <row r="34" s="49" customFormat="1" ht="15" customHeight="1" spans="1:4">
      <c r="A34" s="114" t="s">
        <v>137</v>
      </c>
      <c r="B34" s="85"/>
      <c r="C34" s="85"/>
      <c r="D34" s="85">
        <f t="shared" si="2"/>
        <v>0</v>
      </c>
    </row>
    <row r="35" s="54" customFormat="1" ht="15" customHeight="1" spans="1:4">
      <c r="A35" s="114" t="s">
        <v>138</v>
      </c>
      <c r="B35" s="90"/>
      <c r="C35" s="90"/>
      <c r="D35" s="90">
        <f t="shared" si="2"/>
        <v>0</v>
      </c>
    </row>
    <row r="36" s="54" customFormat="1" ht="15" customHeight="1" spans="1:4">
      <c r="A36" s="115" t="s">
        <v>139</v>
      </c>
      <c r="B36" s="90">
        <v>11630</v>
      </c>
      <c r="C36" s="90"/>
      <c r="D36" s="90">
        <f t="shared" si="2"/>
        <v>11630</v>
      </c>
    </row>
    <row r="37" s="54" customFormat="1" ht="15" customHeight="1" spans="1:4">
      <c r="A37" s="116" t="s">
        <v>140</v>
      </c>
      <c r="B37" s="90"/>
      <c r="C37" s="90"/>
      <c r="D37" s="90">
        <f t="shared" si="2"/>
        <v>0</v>
      </c>
    </row>
    <row r="38" s="54" customFormat="1" ht="15" customHeight="1" spans="1:4">
      <c r="A38" s="117" t="s">
        <v>141</v>
      </c>
      <c r="B38" s="90"/>
      <c r="C38" s="90"/>
      <c r="D38" s="90">
        <f t="shared" si="2"/>
        <v>0</v>
      </c>
    </row>
    <row r="39" s="54" customFormat="1" ht="15" customHeight="1" spans="1:4">
      <c r="A39" s="118" t="s">
        <v>142</v>
      </c>
      <c r="B39" s="90"/>
      <c r="C39" s="90"/>
      <c r="D39" s="90">
        <f t="shared" si="2"/>
        <v>0</v>
      </c>
    </row>
    <row r="40" s="54" customFormat="1" ht="15" customHeight="1" spans="1:4">
      <c r="A40" s="118" t="s">
        <v>143</v>
      </c>
      <c r="B40" s="90"/>
      <c r="C40" s="90"/>
      <c r="D40" s="90">
        <f t="shared" si="2"/>
        <v>0</v>
      </c>
    </row>
    <row r="41" s="54" customFormat="1" ht="15" customHeight="1" spans="1:4">
      <c r="A41" s="119" t="s">
        <v>144</v>
      </c>
      <c r="B41" s="85">
        <v>7000</v>
      </c>
      <c r="C41" s="85"/>
      <c r="D41" s="85">
        <f t="shared" si="2"/>
        <v>7000</v>
      </c>
    </row>
    <row r="42" s="54" customFormat="1" ht="15" customHeight="1" spans="1:4">
      <c r="A42" s="120" t="s">
        <v>145</v>
      </c>
      <c r="B42" s="85">
        <v>24151</v>
      </c>
      <c r="C42" s="85"/>
      <c r="D42" s="85">
        <f t="shared" si="2"/>
        <v>24151</v>
      </c>
    </row>
    <row r="43" s="54" customFormat="1" ht="15" customHeight="1" spans="1:4">
      <c r="A43" s="113" t="s">
        <v>146</v>
      </c>
      <c r="B43" s="85"/>
      <c r="C43" s="85"/>
      <c r="D43" s="85">
        <f t="shared" si="2"/>
        <v>0</v>
      </c>
    </row>
    <row r="44" s="54" customFormat="1" ht="15" customHeight="1" spans="1:4">
      <c r="A44" s="121" t="s">
        <v>147</v>
      </c>
      <c r="B44" s="85">
        <f>B31+B36+B41+B42</f>
        <v>321581</v>
      </c>
      <c r="C44" s="85">
        <f>C31+C36+C41+C42</f>
        <v>0</v>
      </c>
      <c r="D44" s="85">
        <f>D31+D36+D41+D42</f>
        <v>321581</v>
      </c>
    </row>
  </sheetData>
  <mergeCells count="1">
    <mergeCell ref="A2:D2"/>
  </mergeCells>
  <conditionalFormatting sqref="B5:B29">
    <cfRule type="containsErrors" dxfId="1" priority="1">
      <formula>ISERROR(B5)</formula>
    </cfRule>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5"/>
  <sheetViews>
    <sheetView topLeftCell="A899" workbookViewId="0">
      <selection activeCell="I906" sqref="I906"/>
    </sheetView>
  </sheetViews>
  <sheetFormatPr defaultColWidth="9" defaultRowHeight="13.5" outlineLevelCol="4"/>
  <cols>
    <col min="1" max="1" width="53.75" style="47" customWidth="1"/>
    <col min="2" max="2" width="13.75" style="47" customWidth="1"/>
    <col min="3" max="3" width="13.75" style="77" customWidth="1"/>
    <col min="4" max="4" width="19.375" style="78" customWidth="1"/>
    <col min="5" max="5" width="10.25" style="47" customWidth="1"/>
    <col min="6" max="16384" width="9" style="47"/>
  </cols>
  <sheetData>
    <row r="1" s="47" customFormat="1" spans="1:4">
      <c r="A1" s="47" t="s">
        <v>148</v>
      </c>
      <c r="C1" s="77"/>
      <c r="D1" s="78"/>
    </row>
    <row r="2" s="48" customFormat="1" ht="30" customHeight="1" spans="1:4">
      <c r="A2" s="53" t="s">
        <v>107</v>
      </c>
      <c r="B2" s="53"/>
      <c r="C2" s="79"/>
      <c r="D2" s="80"/>
    </row>
    <row r="3" ht="14.25" spans="1:4">
      <c r="A3" s="47" t="s">
        <v>64</v>
      </c>
      <c r="B3" s="54"/>
      <c r="D3" s="81" t="s">
        <v>108</v>
      </c>
    </row>
    <row r="4" s="49" customFormat="1" ht="40.5" customHeight="1" spans="1:5">
      <c r="A4" s="56" t="s">
        <v>65</v>
      </c>
      <c r="B4" s="56" t="s">
        <v>149</v>
      </c>
      <c r="C4" s="56" t="s">
        <v>67</v>
      </c>
      <c r="D4" s="82" t="s">
        <v>68</v>
      </c>
      <c r="E4" s="49" t="s">
        <v>150</v>
      </c>
    </row>
    <row r="5" s="49" customFormat="1" ht="15" customHeight="1" spans="1:4">
      <c r="A5" s="83" t="s">
        <v>109</v>
      </c>
      <c r="B5" s="84">
        <v>17453</v>
      </c>
      <c r="C5" s="85"/>
      <c r="D5" s="85">
        <f t="shared" ref="D5:D43" si="0">B5+C5</f>
        <v>17453</v>
      </c>
    </row>
    <row r="6" s="54" customFormat="1" ht="15" customHeight="1" spans="1:4">
      <c r="A6" s="86" t="s">
        <v>151</v>
      </c>
      <c r="B6" s="87">
        <v>1284</v>
      </c>
      <c r="C6" s="85"/>
      <c r="D6" s="85">
        <f t="shared" si="0"/>
        <v>1284</v>
      </c>
    </row>
    <row r="7" s="54" customFormat="1" ht="15" customHeight="1" spans="1:4">
      <c r="A7" s="88" t="s">
        <v>152</v>
      </c>
      <c r="B7" s="89">
        <v>790</v>
      </c>
      <c r="C7" s="90"/>
      <c r="D7" s="90">
        <f t="shared" si="0"/>
        <v>790</v>
      </c>
    </row>
    <row r="8" s="54" customFormat="1" ht="15" customHeight="1" spans="1:4">
      <c r="A8" s="88" t="s">
        <v>153</v>
      </c>
      <c r="B8" s="89">
        <v>42</v>
      </c>
      <c r="C8" s="90"/>
      <c r="D8" s="90">
        <f t="shared" si="0"/>
        <v>42</v>
      </c>
    </row>
    <row r="9" s="54" customFormat="1" ht="15" customHeight="1" spans="1:5">
      <c r="A9" s="88" t="s">
        <v>154</v>
      </c>
      <c r="B9" s="89"/>
      <c r="C9" s="90"/>
      <c r="D9" s="90">
        <f t="shared" si="0"/>
        <v>0</v>
      </c>
      <c r="E9" s="54" t="s">
        <v>155</v>
      </c>
    </row>
    <row r="10" s="54" customFormat="1" ht="15" customHeight="1" spans="1:4">
      <c r="A10" s="88" t="s">
        <v>156</v>
      </c>
      <c r="B10" s="89">
        <v>111</v>
      </c>
      <c r="C10" s="90"/>
      <c r="D10" s="90">
        <f t="shared" si="0"/>
        <v>111</v>
      </c>
    </row>
    <row r="11" s="49" customFormat="1" ht="15" customHeight="1" spans="1:4">
      <c r="A11" s="88" t="s">
        <v>157</v>
      </c>
      <c r="B11" s="89">
        <v>1</v>
      </c>
      <c r="C11" s="90"/>
      <c r="D11" s="90">
        <f t="shared" si="0"/>
        <v>1</v>
      </c>
    </row>
    <row r="12" s="54" customFormat="1" ht="15" customHeight="1" spans="1:5">
      <c r="A12" s="88" t="s">
        <v>158</v>
      </c>
      <c r="B12" s="89"/>
      <c r="C12" s="90"/>
      <c r="D12" s="90">
        <f t="shared" si="0"/>
        <v>0</v>
      </c>
      <c r="E12" s="54" t="s">
        <v>155</v>
      </c>
    </row>
    <row r="13" s="49" customFormat="1" ht="15" customHeight="1" spans="1:4">
      <c r="A13" s="88" t="s">
        <v>159</v>
      </c>
      <c r="B13" s="89">
        <v>55</v>
      </c>
      <c r="C13" s="90"/>
      <c r="D13" s="90">
        <f t="shared" si="0"/>
        <v>55</v>
      </c>
    </row>
    <row r="14" s="54" customFormat="1" ht="15" customHeight="1" spans="1:4">
      <c r="A14" s="88" t="s">
        <v>160</v>
      </c>
      <c r="B14" s="89">
        <v>72</v>
      </c>
      <c r="C14" s="90"/>
      <c r="D14" s="90">
        <f t="shared" si="0"/>
        <v>72</v>
      </c>
    </row>
    <row r="15" s="54" customFormat="1" ht="15" customHeight="1" spans="1:5">
      <c r="A15" s="88" t="s">
        <v>161</v>
      </c>
      <c r="B15" s="89"/>
      <c r="C15" s="90"/>
      <c r="D15" s="90">
        <f t="shared" si="0"/>
        <v>0</v>
      </c>
      <c r="E15" s="54" t="s">
        <v>155</v>
      </c>
    </row>
    <row r="16" s="54" customFormat="1" ht="15" customHeight="1" spans="1:5">
      <c r="A16" s="88" t="s">
        <v>162</v>
      </c>
      <c r="B16" s="89"/>
      <c r="C16" s="90"/>
      <c r="D16" s="90">
        <f t="shared" si="0"/>
        <v>0</v>
      </c>
      <c r="E16" s="54" t="s">
        <v>155</v>
      </c>
    </row>
    <row r="17" s="54" customFormat="1" ht="15" customHeight="1" spans="1:5">
      <c r="A17" s="88" t="s">
        <v>163</v>
      </c>
      <c r="B17" s="91">
        <v>213</v>
      </c>
      <c r="C17" s="90"/>
      <c r="D17" s="90">
        <f t="shared" si="0"/>
        <v>213</v>
      </c>
      <c r="E17" s="54" t="s">
        <v>155</v>
      </c>
    </row>
    <row r="18" s="54" customFormat="1" ht="15" customHeight="1" spans="1:4">
      <c r="A18" s="86" t="s">
        <v>164</v>
      </c>
      <c r="B18" s="92">
        <v>696</v>
      </c>
      <c r="C18" s="85"/>
      <c r="D18" s="85">
        <f t="shared" si="0"/>
        <v>696</v>
      </c>
    </row>
    <row r="19" s="54" customFormat="1" ht="15" customHeight="1" spans="1:4">
      <c r="A19" s="88" t="s">
        <v>152</v>
      </c>
      <c r="B19" s="89">
        <v>525</v>
      </c>
      <c r="C19" s="90"/>
      <c r="D19" s="90">
        <f t="shared" si="0"/>
        <v>525</v>
      </c>
    </row>
    <row r="20" s="49" customFormat="1" ht="15" customHeight="1" spans="1:4">
      <c r="A20" s="88" t="s">
        <v>153</v>
      </c>
      <c r="B20" s="89">
        <v>8</v>
      </c>
      <c r="C20" s="90"/>
      <c r="D20" s="90">
        <f t="shared" si="0"/>
        <v>8</v>
      </c>
    </row>
    <row r="21" s="54" customFormat="1" ht="15" customHeight="1" spans="1:5">
      <c r="A21" s="88" t="s">
        <v>154</v>
      </c>
      <c r="B21" s="89"/>
      <c r="C21" s="90"/>
      <c r="D21" s="90">
        <f t="shared" si="0"/>
        <v>0</v>
      </c>
      <c r="E21" s="54" t="s">
        <v>155</v>
      </c>
    </row>
    <row r="22" s="54" customFormat="1" ht="15" customHeight="1" spans="1:4">
      <c r="A22" s="88" t="s">
        <v>165</v>
      </c>
      <c r="B22" s="89">
        <v>30</v>
      </c>
      <c r="C22" s="90"/>
      <c r="D22" s="90">
        <f t="shared" si="0"/>
        <v>30</v>
      </c>
    </row>
    <row r="23" s="54" customFormat="1" ht="15" customHeight="1" spans="1:4">
      <c r="A23" s="88" t="s">
        <v>166</v>
      </c>
      <c r="B23" s="89">
        <v>19</v>
      </c>
      <c r="C23" s="90"/>
      <c r="D23" s="90">
        <f t="shared" si="0"/>
        <v>19</v>
      </c>
    </row>
    <row r="24" s="54" customFormat="1" ht="15" customHeight="1" spans="1:4">
      <c r="A24" s="88" t="s">
        <v>167</v>
      </c>
      <c r="B24" s="89">
        <v>25</v>
      </c>
      <c r="C24" s="90"/>
      <c r="D24" s="90">
        <f t="shared" si="0"/>
        <v>25</v>
      </c>
    </row>
    <row r="25" s="49" customFormat="1" ht="15" customHeight="1" spans="1:4">
      <c r="A25" s="88" t="s">
        <v>162</v>
      </c>
      <c r="B25" s="89">
        <v>59</v>
      </c>
      <c r="C25" s="90"/>
      <c r="D25" s="90">
        <f t="shared" si="0"/>
        <v>59</v>
      </c>
    </row>
    <row r="26" s="54" customFormat="1" ht="15" customHeight="1" spans="1:5">
      <c r="A26" s="88" t="s">
        <v>168</v>
      </c>
      <c r="B26" s="89">
        <v>30</v>
      </c>
      <c r="C26" s="90"/>
      <c r="D26" s="90">
        <f t="shared" si="0"/>
        <v>30</v>
      </c>
      <c r="E26" s="54" t="s">
        <v>155</v>
      </c>
    </row>
    <row r="27" s="49" customFormat="1" ht="15" customHeight="1" spans="1:4">
      <c r="A27" s="86" t="s">
        <v>169</v>
      </c>
      <c r="B27" s="93">
        <v>5641</v>
      </c>
      <c r="C27" s="85"/>
      <c r="D27" s="85">
        <f t="shared" si="0"/>
        <v>5641</v>
      </c>
    </row>
    <row r="28" s="54" customFormat="1" ht="15" customHeight="1" spans="1:4">
      <c r="A28" s="88" t="s">
        <v>152</v>
      </c>
      <c r="B28" s="89">
        <v>3224</v>
      </c>
      <c r="C28" s="90"/>
      <c r="D28" s="90">
        <f t="shared" si="0"/>
        <v>3224</v>
      </c>
    </row>
    <row r="29" s="54" customFormat="1" ht="15" customHeight="1" spans="1:4">
      <c r="A29" s="88" t="s">
        <v>153</v>
      </c>
      <c r="B29" s="89">
        <v>402</v>
      </c>
      <c r="C29" s="90"/>
      <c r="D29" s="90">
        <f t="shared" si="0"/>
        <v>402</v>
      </c>
    </row>
    <row r="30" s="54" customFormat="1" ht="15" customHeight="1" spans="1:5">
      <c r="A30" s="88" t="s">
        <v>154</v>
      </c>
      <c r="B30" s="91"/>
      <c r="C30" s="90"/>
      <c r="D30" s="90">
        <f t="shared" si="0"/>
        <v>0</v>
      </c>
      <c r="E30" s="54" t="s">
        <v>155</v>
      </c>
    </row>
    <row r="31" s="54" customFormat="1" ht="15" customHeight="1" spans="1:4">
      <c r="A31" s="88" t="s">
        <v>170</v>
      </c>
      <c r="B31" s="89"/>
      <c r="C31" s="85"/>
      <c r="D31" s="85">
        <f t="shared" si="0"/>
        <v>0</v>
      </c>
    </row>
    <row r="32" s="54" customFormat="1" ht="15" customHeight="1" spans="1:5">
      <c r="A32" s="88" t="s">
        <v>171</v>
      </c>
      <c r="B32" s="91">
        <v>1</v>
      </c>
      <c r="C32" s="85"/>
      <c r="D32" s="85">
        <f t="shared" si="0"/>
        <v>1</v>
      </c>
      <c r="E32" s="54" t="s">
        <v>155</v>
      </c>
    </row>
    <row r="33" s="54" customFormat="1" ht="15" customHeight="1" spans="1:5">
      <c r="A33" s="88" t="s">
        <v>172</v>
      </c>
      <c r="B33" s="91"/>
      <c r="C33" s="90"/>
      <c r="D33" s="90">
        <f t="shared" si="0"/>
        <v>0</v>
      </c>
      <c r="E33" s="54" t="s">
        <v>155</v>
      </c>
    </row>
    <row r="34" s="49" customFormat="1" ht="15" customHeight="1" spans="1:5">
      <c r="A34" s="88" t="s">
        <v>173</v>
      </c>
      <c r="B34" s="89">
        <v>6</v>
      </c>
      <c r="C34" s="85"/>
      <c r="D34" s="85">
        <f t="shared" si="0"/>
        <v>6</v>
      </c>
      <c r="E34" s="54" t="s">
        <v>155</v>
      </c>
    </row>
    <row r="35" s="54" customFormat="1" ht="15" customHeight="1" spans="1:5">
      <c r="A35" s="88" t="s">
        <v>174</v>
      </c>
      <c r="B35" s="91"/>
      <c r="C35" s="90"/>
      <c r="D35" s="90">
        <f t="shared" si="0"/>
        <v>0</v>
      </c>
      <c r="E35" s="54" t="s">
        <v>155</v>
      </c>
    </row>
    <row r="36" s="54" customFormat="1" ht="15" customHeight="1" spans="1:4">
      <c r="A36" s="88" t="s">
        <v>162</v>
      </c>
      <c r="B36" s="89">
        <v>609</v>
      </c>
      <c r="C36" s="90"/>
      <c r="D36" s="90">
        <f t="shared" si="0"/>
        <v>609</v>
      </c>
    </row>
    <row r="37" s="54" customFormat="1" ht="15" customHeight="1" spans="1:4">
      <c r="A37" s="88" t="s">
        <v>175</v>
      </c>
      <c r="B37" s="89">
        <v>1399</v>
      </c>
      <c r="C37" s="90"/>
      <c r="D37" s="90">
        <f t="shared" si="0"/>
        <v>1399</v>
      </c>
    </row>
    <row r="38" s="54" customFormat="1" ht="15" customHeight="1" spans="1:4">
      <c r="A38" s="86" t="s">
        <v>176</v>
      </c>
      <c r="B38" s="93">
        <v>331</v>
      </c>
      <c r="C38" s="85"/>
      <c r="D38" s="85">
        <f t="shared" si="0"/>
        <v>331</v>
      </c>
    </row>
    <row r="39" s="54" customFormat="1" ht="15" customHeight="1" spans="1:4">
      <c r="A39" s="88" t="s">
        <v>152</v>
      </c>
      <c r="B39" s="94">
        <v>150</v>
      </c>
      <c r="C39" s="90"/>
      <c r="D39" s="90">
        <f t="shared" si="0"/>
        <v>150</v>
      </c>
    </row>
    <row r="40" s="54" customFormat="1" ht="15" customHeight="1" spans="1:5">
      <c r="A40" s="88" t="s">
        <v>153</v>
      </c>
      <c r="B40" s="91"/>
      <c r="C40" s="90"/>
      <c r="D40" s="90">
        <f t="shared" si="0"/>
        <v>0</v>
      </c>
      <c r="E40" s="54" t="s">
        <v>155</v>
      </c>
    </row>
    <row r="41" s="54" customFormat="1" ht="15" customHeight="1" spans="1:5">
      <c r="A41" s="88" t="s">
        <v>154</v>
      </c>
      <c r="B41" s="91"/>
      <c r="C41" s="90"/>
      <c r="D41" s="90">
        <f t="shared" si="0"/>
        <v>0</v>
      </c>
      <c r="E41" s="54" t="s">
        <v>155</v>
      </c>
    </row>
    <row r="42" s="54" customFormat="1" ht="15" customHeight="1" spans="1:4">
      <c r="A42" s="88" t="s">
        <v>177</v>
      </c>
      <c r="B42" s="91">
        <v>80</v>
      </c>
      <c r="C42" s="90"/>
      <c r="D42" s="90">
        <f t="shared" si="0"/>
        <v>80</v>
      </c>
    </row>
    <row r="43" s="54" customFormat="1" ht="15" customHeight="1" spans="1:5">
      <c r="A43" s="88" t="s">
        <v>178</v>
      </c>
      <c r="B43" s="91"/>
      <c r="C43" s="90"/>
      <c r="D43" s="90">
        <f t="shared" si="0"/>
        <v>0</v>
      </c>
      <c r="E43" s="54" t="s">
        <v>155</v>
      </c>
    </row>
    <row r="44" s="54" customFormat="1" ht="15" customHeight="1" spans="1:5">
      <c r="A44" s="88" t="s">
        <v>179</v>
      </c>
      <c r="B44" s="91">
        <v>22</v>
      </c>
      <c r="C44" s="90"/>
      <c r="D44" s="90">
        <f t="shared" ref="D44:D107" si="1">B44+C44</f>
        <v>22</v>
      </c>
      <c r="E44" s="54" t="s">
        <v>155</v>
      </c>
    </row>
    <row r="45" ht="18.75" spans="1:5">
      <c r="A45" s="88" t="s">
        <v>180</v>
      </c>
      <c r="B45" s="91"/>
      <c r="C45" s="95"/>
      <c r="D45" s="90">
        <f t="shared" si="1"/>
        <v>0</v>
      </c>
      <c r="E45" s="54" t="s">
        <v>155</v>
      </c>
    </row>
    <row r="46" ht="18.75" spans="1:4">
      <c r="A46" s="88" t="s">
        <v>181</v>
      </c>
      <c r="B46" s="94">
        <v>2</v>
      </c>
      <c r="C46" s="95"/>
      <c r="D46" s="90">
        <f t="shared" si="1"/>
        <v>2</v>
      </c>
    </row>
    <row r="47" ht="18.75" spans="1:4">
      <c r="A47" s="88" t="s">
        <v>162</v>
      </c>
      <c r="B47" s="91">
        <v>73</v>
      </c>
      <c r="C47" s="95"/>
      <c r="D47" s="90">
        <f t="shared" si="1"/>
        <v>73</v>
      </c>
    </row>
    <row r="48" ht="18.75" spans="1:5">
      <c r="A48" s="88" t="s">
        <v>182</v>
      </c>
      <c r="B48" s="91">
        <v>4</v>
      </c>
      <c r="C48" s="95"/>
      <c r="D48" s="90">
        <f t="shared" si="1"/>
        <v>4</v>
      </c>
      <c r="E48" s="54" t="s">
        <v>155</v>
      </c>
    </row>
    <row r="49" ht="18.75" spans="1:4">
      <c r="A49" s="86" t="s">
        <v>183</v>
      </c>
      <c r="B49" s="93">
        <v>355</v>
      </c>
      <c r="C49" s="95"/>
      <c r="D49" s="85">
        <f t="shared" si="1"/>
        <v>355</v>
      </c>
    </row>
    <row r="50" ht="18.75" spans="1:4">
      <c r="A50" s="88" t="s">
        <v>152</v>
      </c>
      <c r="B50" s="89">
        <v>213</v>
      </c>
      <c r="C50" s="95"/>
      <c r="D50" s="90">
        <f t="shared" si="1"/>
        <v>213</v>
      </c>
    </row>
    <row r="51" ht="18.75" spans="1:4">
      <c r="A51" s="88" t="s">
        <v>153</v>
      </c>
      <c r="B51" s="89">
        <v>57</v>
      </c>
      <c r="C51" s="95"/>
      <c r="D51" s="90">
        <f t="shared" si="1"/>
        <v>57</v>
      </c>
    </row>
    <row r="52" ht="18.75" spans="1:5">
      <c r="A52" s="88" t="s">
        <v>154</v>
      </c>
      <c r="B52" s="91"/>
      <c r="C52" s="95"/>
      <c r="D52" s="90">
        <f t="shared" si="1"/>
        <v>0</v>
      </c>
      <c r="E52" s="54" t="s">
        <v>155</v>
      </c>
    </row>
    <row r="53" ht="18.75" spans="1:5">
      <c r="A53" s="88" t="s">
        <v>184</v>
      </c>
      <c r="B53" s="91"/>
      <c r="C53" s="95"/>
      <c r="D53" s="90">
        <f t="shared" si="1"/>
        <v>0</v>
      </c>
      <c r="E53" s="54" t="s">
        <v>155</v>
      </c>
    </row>
    <row r="54" ht="18.75" spans="1:5">
      <c r="A54" s="88" t="s">
        <v>185</v>
      </c>
      <c r="B54" s="89"/>
      <c r="C54" s="95"/>
      <c r="D54" s="90">
        <f t="shared" si="1"/>
        <v>0</v>
      </c>
      <c r="E54" s="54" t="s">
        <v>155</v>
      </c>
    </row>
    <row r="55" ht="18.75" spans="1:5">
      <c r="A55" s="88" t="s">
        <v>186</v>
      </c>
      <c r="B55" s="91"/>
      <c r="C55" s="95"/>
      <c r="D55" s="90">
        <f t="shared" si="1"/>
        <v>0</v>
      </c>
      <c r="E55" s="54" t="s">
        <v>155</v>
      </c>
    </row>
    <row r="56" ht="18.75" spans="1:5">
      <c r="A56" s="88" t="s">
        <v>187</v>
      </c>
      <c r="B56" s="91"/>
      <c r="C56" s="95"/>
      <c r="D56" s="90">
        <f t="shared" si="1"/>
        <v>0</v>
      </c>
      <c r="E56" s="54" t="s">
        <v>155</v>
      </c>
    </row>
    <row r="57" ht="18.75" spans="1:5">
      <c r="A57" s="88" t="s">
        <v>188</v>
      </c>
      <c r="B57" s="91"/>
      <c r="C57" s="95"/>
      <c r="D57" s="90">
        <f t="shared" si="1"/>
        <v>0</v>
      </c>
      <c r="E57" s="54" t="s">
        <v>155</v>
      </c>
    </row>
    <row r="58" ht="18.75" spans="1:4">
      <c r="A58" s="88" t="s">
        <v>162</v>
      </c>
      <c r="B58" s="89">
        <v>85</v>
      </c>
      <c r="C58" s="95"/>
      <c r="D58" s="90">
        <f t="shared" si="1"/>
        <v>85</v>
      </c>
    </row>
    <row r="59" ht="18.75" spans="1:5">
      <c r="A59" s="88" t="s">
        <v>189</v>
      </c>
      <c r="B59" s="91"/>
      <c r="C59" s="95"/>
      <c r="D59" s="90">
        <f t="shared" si="1"/>
        <v>0</v>
      </c>
      <c r="E59" s="54" t="s">
        <v>155</v>
      </c>
    </row>
    <row r="60" ht="18.75" spans="1:4">
      <c r="A60" s="86" t="s">
        <v>190</v>
      </c>
      <c r="B60" s="93">
        <v>1535</v>
      </c>
      <c r="C60" s="95"/>
      <c r="D60" s="85">
        <f t="shared" si="1"/>
        <v>1535</v>
      </c>
    </row>
    <row r="61" ht="18.75" spans="1:4">
      <c r="A61" s="88" t="s">
        <v>152</v>
      </c>
      <c r="B61" s="89">
        <v>445</v>
      </c>
      <c r="C61" s="95"/>
      <c r="D61" s="90">
        <f t="shared" si="1"/>
        <v>445</v>
      </c>
    </row>
    <row r="62" ht="18.75" spans="1:4">
      <c r="A62" s="88" t="s">
        <v>153</v>
      </c>
      <c r="B62" s="91">
        <v>705</v>
      </c>
      <c r="C62" s="95"/>
      <c r="D62" s="90">
        <f t="shared" si="1"/>
        <v>705</v>
      </c>
    </row>
    <row r="63" ht="18.75" spans="1:5">
      <c r="A63" s="88" t="s">
        <v>154</v>
      </c>
      <c r="B63" s="91"/>
      <c r="C63" s="95"/>
      <c r="D63" s="90">
        <f t="shared" si="1"/>
        <v>0</v>
      </c>
      <c r="E63" s="54" t="s">
        <v>155</v>
      </c>
    </row>
    <row r="64" ht="18.75" spans="1:4">
      <c r="A64" s="88" t="s">
        <v>191</v>
      </c>
      <c r="B64" s="89">
        <v>20</v>
      </c>
      <c r="C64" s="95"/>
      <c r="D64" s="90">
        <f t="shared" si="1"/>
        <v>20</v>
      </c>
    </row>
    <row r="65" ht="18.75" spans="1:4">
      <c r="A65" s="88" t="s">
        <v>192</v>
      </c>
      <c r="B65" s="89">
        <v>30</v>
      </c>
      <c r="C65" s="95"/>
      <c r="D65" s="90">
        <f t="shared" si="1"/>
        <v>30</v>
      </c>
    </row>
    <row r="66" ht="18.75" spans="1:5">
      <c r="A66" s="88" t="s">
        <v>193</v>
      </c>
      <c r="B66" s="91"/>
      <c r="C66" s="95"/>
      <c r="D66" s="90">
        <f t="shared" si="1"/>
        <v>0</v>
      </c>
      <c r="E66" s="54" t="s">
        <v>155</v>
      </c>
    </row>
    <row r="67" ht="18.75" spans="1:5">
      <c r="A67" s="88" t="s">
        <v>194</v>
      </c>
      <c r="B67" s="91"/>
      <c r="C67" s="95"/>
      <c r="D67" s="90">
        <f t="shared" si="1"/>
        <v>0</v>
      </c>
      <c r="E67" s="54" t="s">
        <v>155</v>
      </c>
    </row>
    <row r="68" ht="18.75" spans="1:5">
      <c r="A68" s="88" t="s">
        <v>195</v>
      </c>
      <c r="B68" s="91"/>
      <c r="C68" s="95"/>
      <c r="D68" s="90">
        <f t="shared" si="1"/>
        <v>0</v>
      </c>
      <c r="E68" s="54" t="s">
        <v>155</v>
      </c>
    </row>
    <row r="69" ht="18.75" spans="1:4">
      <c r="A69" s="88" t="s">
        <v>162</v>
      </c>
      <c r="B69" s="89">
        <v>219</v>
      </c>
      <c r="C69" s="95"/>
      <c r="D69" s="90">
        <f t="shared" si="1"/>
        <v>219</v>
      </c>
    </row>
    <row r="70" ht="18.75" spans="1:4">
      <c r="A70" s="88" t="s">
        <v>196</v>
      </c>
      <c r="B70" s="89">
        <v>116</v>
      </c>
      <c r="C70" s="95"/>
      <c r="D70" s="90">
        <f t="shared" si="1"/>
        <v>116</v>
      </c>
    </row>
    <row r="71" ht="18.75" spans="1:4">
      <c r="A71" s="86" t="s">
        <v>197</v>
      </c>
      <c r="B71" s="93">
        <v>187</v>
      </c>
      <c r="C71" s="95"/>
      <c r="D71" s="85">
        <f t="shared" si="1"/>
        <v>187</v>
      </c>
    </row>
    <row r="72" ht="18.75" spans="1:4">
      <c r="A72" s="88" t="s">
        <v>152</v>
      </c>
      <c r="B72" s="89">
        <v>187</v>
      </c>
      <c r="C72" s="95"/>
      <c r="D72" s="90">
        <f t="shared" si="1"/>
        <v>187</v>
      </c>
    </row>
    <row r="73" ht="18.75" spans="1:5">
      <c r="A73" s="88" t="s">
        <v>153</v>
      </c>
      <c r="B73" s="91"/>
      <c r="C73" s="95"/>
      <c r="D73" s="90">
        <f t="shared" si="1"/>
        <v>0</v>
      </c>
      <c r="E73" s="54" t="s">
        <v>155</v>
      </c>
    </row>
    <row r="74" ht="18.75" spans="1:5">
      <c r="A74" s="88" t="s">
        <v>154</v>
      </c>
      <c r="B74" s="91"/>
      <c r="C74" s="95"/>
      <c r="D74" s="90">
        <f t="shared" si="1"/>
        <v>0</v>
      </c>
      <c r="E74" s="54" t="s">
        <v>155</v>
      </c>
    </row>
    <row r="75" ht="18.75" spans="1:5">
      <c r="A75" s="88" t="s">
        <v>194</v>
      </c>
      <c r="B75" s="91"/>
      <c r="C75" s="95"/>
      <c r="D75" s="90">
        <f t="shared" si="1"/>
        <v>0</v>
      </c>
      <c r="E75" s="54" t="s">
        <v>155</v>
      </c>
    </row>
    <row r="76" ht="18.75" spans="1:5">
      <c r="A76" s="88" t="s">
        <v>198</v>
      </c>
      <c r="B76" s="91"/>
      <c r="C76" s="95"/>
      <c r="D76" s="90">
        <f t="shared" si="1"/>
        <v>0</v>
      </c>
      <c r="E76" s="54" t="s">
        <v>155</v>
      </c>
    </row>
    <row r="77" ht="18.75" spans="1:5">
      <c r="A77" s="88" t="s">
        <v>162</v>
      </c>
      <c r="B77" s="91"/>
      <c r="C77" s="95"/>
      <c r="D77" s="90">
        <f t="shared" si="1"/>
        <v>0</v>
      </c>
      <c r="E77" s="54" t="s">
        <v>155</v>
      </c>
    </row>
    <row r="78" ht="18.75" spans="1:5">
      <c r="A78" s="88" t="s">
        <v>199</v>
      </c>
      <c r="B78" s="91"/>
      <c r="C78" s="95"/>
      <c r="D78" s="90">
        <f t="shared" si="1"/>
        <v>0</v>
      </c>
      <c r="E78" s="54" t="s">
        <v>155</v>
      </c>
    </row>
    <row r="79" ht="18.75" spans="1:5">
      <c r="A79" s="86" t="s">
        <v>200</v>
      </c>
      <c r="B79" s="91">
        <v>12</v>
      </c>
      <c r="C79" s="95"/>
      <c r="D79" s="90">
        <f t="shared" si="1"/>
        <v>12</v>
      </c>
      <c r="E79" s="54" t="s">
        <v>155</v>
      </c>
    </row>
    <row r="80" ht="18.75" spans="1:5">
      <c r="A80" s="88" t="s">
        <v>152</v>
      </c>
      <c r="B80" s="91"/>
      <c r="C80" s="95"/>
      <c r="D80" s="90">
        <f t="shared" si="1"/>
        <v>0</v>
      </c>
      <c r="E80" s="54" t="s">
        <v>155</v>
      </c>
    </row>
    <row r="81" ht="18.75" spans="1:5">
      <c r="A81" s="88" t="s">
        <v>153</v>
      </c>
      <c r="B81" s="91"/>
      <c r="C81" s="95"/>
      <c r="D81" s="90">
        <f t="shared" si="1"/>
        <v>0</v>
      </c>
      <c r="E81" s="54" t="s">
        <v>155</v>
      </c>
    </row>
    <row r="82" ht="18.75" spans="1:5">
      <c r="A82" s="88" t="s">
        <v>154</v>
      </c>
      <c r="B82" s="91"/>
      <c r="C82" s="95"/>
      <c r="D82" s="90">
        <f t="shared" si="1"/>
        <v>0</v>
      </c>
      <c r="E82" s="54" t="s">
        <v>155</v>
      </c>
    </row>
    <row r="83" ht="18.75" spans="1:5">
      <c r="A83" s="88" t="s">
        <v>201</v>
      </c>
      <c r="B83" s="91"/>
      <c r="C83" s="95"/>
      <c r="D83" s="90">
        <f t="shared" si="1"/>
        <v>0</v>
      </c>
      <c r="E83" s="54" t="s">
        <v>155</v>
      </c>
    </row>
    <row r="84" ht="18.75" spans="1:4">
      <c r="A84" s="88" t="s">
        <v>202</v>
      </c>
      <c r="B84" s="93"/>
      <c r="C84" s="95"/>
      <c r="D84" s="85">
        <f t="shared" si="1"/>
        <v>0</v>
      </c>
    </row>
    <row r="85" ht="18.75" spans="1:5">
      <c r="A85" s="88" t="s">
        <v>194</v>
      </c>
      <c r="B85" s="91"/>
      <c r="C85" s="95"/>
      <c r="D85" s="90">
        <f t="shared" si="1"/>
        <v>0</v>
      </c>
      <c r="E85" s="54" t="s">
        <v>155</v>
      </c>
    </row>
    <row r="86" ht="18.75" spans="1:5">
      <c r="A86" s="88" t="s">
        <v>162</v>
      </c>
      <c r="B86" s="91">
        <v>12</v>
      </c>
      <c r="C86" s="95"/>
      <c r="D86" s="90">
        <f t="shared" si="1"/>
        <v>12</v>
      </c>
      <c r="E86" s="54" t="s">
        <v>155</v>
      </c>
    </row>
    <row r="87" ht="18.75" spans="1:5">
      <c r="A87" s="88" t="s">
        <v>203</v>
      </c>
      <c r="B87" s="91"/>
      <c r="C87" s="95"/>
      <c r="D87" s="90">
        <f t="shared" si="1"/>
        <v>0</v>
      </c>
      <c r="E87" s="54" t="s">
        <v>155</v>
      </c>
    </row>
    <row r="88" ht="18.75" spans="1:4">
      <c r="A88" s="86" t="s">
        <v>204</v>
      </c>
      <c r="B88" s="89">
        <v>0</v>
      </c>
      <c r="C88" s="95"/>
      <c r="D88" s="90">
        <f t="shared" si="1"/>
        <v>0</v>
      </c>
    </row>
    <row r="89" ht="18.75" spans="1:5">
      <c r="A89" s="88" t="s">
        <v>152</v>
      </c>
      <c r="B89" s="91"/>
      <c r="C89" s="95"/>
      <c r="D89" s="90">
        <f t="shared" si="1"/>
        <v>0</v>
      </c>
      <c r="E89" s="54" t="s">
        <v>155</v>
      </c>
    </row>
    <row r="90" ht="18.75" spans="1:5">
      <c r="A90" s="88" t="s">
        <v>153</v>
      </c>
      <c r="B90" s="91"/>
      <c r="C90" s="95"/>
      <c r="D90" s="90">
        <f t="shared" si="1"/>
        <v>0</v>
      </c>
      <c r="E90" s="54" t="s">
        <v>155</v>
      </c>
    </row>
    <row r="91" ht="18.75" spans="1:4">
      <c r="A91" s="88" t="s">
        <v>154</v>
      </c>
      <c r="B91" s="89"/>
      <c r="C91" s="95"/>
      <c r="D91" s="90">
        <f t="shared" si="1"/>
        <v>0</v>
      </c>
    </row>
    <row r="92" ht="18.75" spans="1:5">
      <c r="A92" s="88" t="s">
        <v>205</v>
      </c>
      <c r="B92" s="91"/>
      <c r="C92" s="95"/>
      <c r="D92" s="90">
        <f t="shared" si="1"/>
        <v>0</v>
      </c>
      <c r="E92" s="54" t="s">
        <v>155</v>
      </c>
    </row>
    <row r="93" ht="18.75" spans="1:4">
      <c r="A93" s="88" t="s">
        <v>206</v>
      </c>
      <c r="B93" s="93"/>
      <c r="C93" s="95"/>
      <c r="D93" s="85">
        <f t="shared" si="1"/>
        <v>0</v>
      </c>
    </row>
    <row r="94" ht="18.75" spans="1:5">
      <c r="A94" s="88" t="s">
        <v>194</v>
      </c>
      <c r="B94" s="91"/>
      <c r="C94" s="95"/>
      <c r="D94" s="90">
        <f t="shared" si="1"/>
        <v>0</v>
      </c>
      <c r="E94" s="54" t="s">
        <v>155</v>
      </c>
    </row>
    <row r="95" ht="18.75" spans="1:5">
      <c r="A95" s="88" t="s">
        <v>207</v>
      </c>
      <c r="B95" s="91"/>
      <c r="C95" s="95"/>
      <c r="D95" s="90">
        <f t="shared" si="1"/>
        <v>0</v>
      </c>
      <c r="E95" s="54" t="s">
        <v>155</v>
      </c>
    </row>
    <row r="96" ht="18.75" spans="1:5">
      <c r="A96" s="88" t="s">
        <v>208</v>
      </c>
      <c r="B96" s="91"/>
      <c r="C96" s="95"/>
      <c r="D96" s="90">
        <f t="shared" si="1"/>
        <v>0</v>
      </c>
      <c r="E96" s="54" t="s">
        <v>155</v>
      </c>
    </row>
    <row r="97" ht="18.75" spans="1:5">
      <c r="A97" s="88" t="s">
        <v>209</v>
      </c>
      <c r="B97" s="91"/>
      <c r="C97" s="95"/>
      <c r="D97" s="90">
        <f t="shared" si="1"/>
        <v>0</v>
      </c>
      <c r="E97" s="54" t="s">
        <v>155</v>
      </c>
    </row>
    <row r="98" ht="18.75" spans="1:5">
      <c r="A98" s="88" t="s">
        <v>210</v>
      </c>
      <c r="B98" s="91"/>
      <c r="C98" s="95"/>
      <c r="D98" s="90">
        <f t="shared" si="1"/>
        <v>0</v>
      </c>
      <c r="E98" s="54" t="s">
        <v>155</v>
      </c>
    </row>
    <row r="99" ht="18.75" spans="1:5">
      <c r="A99" s="88" t="s">
        <v>162</v>
      </c>
      <c r="B99" s="91"/>
      <c r="C99" s="95"/>
      <c r="D99" s="90">
        <f t="shared" si="1"/>
        <v>0</v>
      </c>
      <c r="E99" s="54" t="s">
        <v>155</v>
      </c>
    </row>
    <row r="100" ht="18.75" spans="1:5">
      <c r="A100" s="88" t="s">
        <v>211</v>
      </c>
      <c r="B100" s="91"/>
      <c r="C100" s="95"/>
      <c r="D100" s="90">
        <f t="shared" si="1"/>
        <v>0</v>
      </c>
      <c r="E100" s="54" t="s">
        <v>155</v>
      </c>
    </row>
    <row r="101" ht="18.75" spans="1:5">
      <c r="A101" s="86" t="s">
        <v>212</v>
      </c>
      <c r="B101" s="91">
        <v>1802</v>
      </c>
      <c r="C101" s="95"/>
      <c r="D101" s="90">
        <f t="shared" si="1"/>
        <v>1802</v>
      </c>
      <c r="E101" s="54" t="s">
        <v>155</v>
      </c>
    </row>
    <row r="102" ht="18.75" spans="1:5">
      <c r="A102" s="88" t="s">
        <v>152</v>
      </c>
      <c r="B102" s="91">
        <v>1534</v>
      </c>
      <c r="C102" s="95"/>
      <c r="D102" s="90">
        <f t="shared" si="1"/>
        <v>1534</v>
      </c>
      <c r="E102" s="54" t="s">
        <v>155</v>
      </c>
    </row>
    <row r="103" ht="18.75" spans="1:5">
      <c r="A103" s="88" t="s">
        <v>153</v>
      </c>
      <c r="B103" s="91">
        <v>212</v>
      </c>
      <c r="C103" s="95"/>
      <c r="D103" s="90">
        <f t="shared" si="1"/>
        <v>212</v>
      </c>
      <c r="E103" s="54" t="s">
        <v>155</v>
      </c>
    </row>
    <row r="104" ht="18.75" spans="1:5">
      <c r="A104" s="88" t="s">
        <v>154</v>
      </c>
      <c r="B104" s="91"/>
      <c r="C104" s="95"/>
      <c r="D104" s="90">
        <f t="shared" si="1"/>
        <v>0</v>
      </c>
      <c r="E104" s="54" t="s">
        <v>155</v>
      </c>
    </row>
    <row r="105" ht="18.75" spans="1:4">
      <c r="A105" s="88" t="s">
        <v>213</v>
      </c>
      <c r="B105" s="89">
        <v>20</v>
      </c>
      <c r="C105" s="95"/>
      <c r="D105" s="90">
        <f t="shared" si="1"/>
        <v>20</v>
      </c>
    </row>
    <row r="106" ht="18.75" spans="1:5">
      <c r="A106" s="88" t="s">
        <v>214</v>
      </c>
      <c r="B106" s="91"/>
      <c r="C106" s="95"/>
      <c r="D106" s="90">
        <f t="shared" si="1"/>
        <v>0</v>
      </c>
      <c r="E106" s="54" t="s">
        <v>155</v>
      </c>
    </row>
    <row r="107" ht="18.75" spans="1:5">
      <c r="A107" s="88" t="s">
        <v>215</v>
      </c>
      <c r="B107" s="91"/>
      <c r="C107" s="95"/>
      <c r="D107" s="90">
        <f t="shared" si="1"/>
        <v>0</v>
      </c>
      <c r="E107" s="54" t="s">
        <v>155</v>
      </c>
    </row>
    <row r="108" ht="18.75" spans="1:5">
      <c r="A108" s="88" t="s">
        <v>162</v>
      </c>
      <c r="B108" s="91"/>
      <c r="C108" s="95"/>
      <c r="D108" s="90">
        <f t="shared" ref="D108:D171" si="2">B108+C108</f>
        <v>0</v>
      </c>
      <c r="E108" s="54" t="s">
        <v>155</v>
      </c>
    </row>
    <row r="109" ht="18.75" spans="1:5">
      <c r="A109" s="88" t="s">
        <v>216</v>
      </c>
      <c r="B109" s="91">
        <v>36</v>
      </c>
      <c r="C109" s="95"/>
      <c r="D109" s="90">
        <f t="shared" si="2"/>
        <v>36</v>
      </c>
      <c r="E109" s="54" t="s">
        <v>155</v>
      </c>
    </row>
    <row r="110" ht="18.75" spans="1:5">
      <c r="A110" s="86" t="s">
        <v>217</v>
      </c>
      <c r="B110" s="91" t="s">
        <v>218</v>
      </c>
      <c r="C110" s="95"/>
      <c r="D110" s="90">
        <f t="shared" si="2"/>
        <v>552</v>
      </c>
      <c r="E110" s="54" t="s">
        <v>155</v>
      </c>
    </row>
    <row r="111" ht="18.75" spans="1:5">
      <c r="A111" s="88" t="s">
        <v>152</v>
      </c>
      <c r="B111" s="91">
        <v>385</v>
      </c>
      <c r="C111" s="95"/>
      <c r="D111" s="90">
        <f t="shared" si="2"/>
        <v>385</v>
      </c>
      <c r="E111" s="54" t="s">
        <v>155</v>
      </c>
    </row>
    <row r="112" ht="18.75" spans="1:5">
      <c r="A112" s="88" t="s">
        <v>153</v>
      </c>
      <c r="B112" s="91">
        <v>3</v>
      </c>
      <c r="C112" s="95"/>
      <c r="D112" s="90">
        <f t="shared" si="2"/>
        <v>3</v>
      </c>
      <c r="E112" s="54" t="s">
        <v>155</v>
      </c>
    </row>
    <row r="113" ht="18.75" spans="1:5">
      <c r="A113" s="88" t="s">
        <v>154</v>
      </c>
      <c r="B113" s="91"/>
      <c r="C113" s="95"/>
      <c r="D113" s="90">
        <f t="shared" si="2"/>
        <v>0</v>
      </c>
      <c r="E113" s="54" t="s">
        <v>155</v>
      </c>
    </row>
    <row r="114" ht="18.75" spans="1:5">
      <c r="A114" s="88" t="s">
        <v>219</v>
      </c>
      <c r="B114" s="91"/>
      <c r="C114" s="95"/>
      <c r="D114" s="90">
        <f t="shared" si="2"/>
        <v>0</v>
      </c>
      <c r="E114" s="54" t="s">
        <v>155</v>
      </c>
    </row>
    <row r="115" ht="18.75" spans="1:5">
      <c r="A115" s="88" t="s">
        <v>220</v>
      </c>
      <c r="B115" s="91"/>
      <c r="C115" s="95"/>
      <c r="D115" s="90">
        <f t="shared" si="2"/>
        <v>0</v>
      </c>
      <c r="E115" s="54" t="s">
        <v>155</v>
      </c>
    </row>
    <row r="116" ht="18.75" spans="1:4">
      <c r="A116" s="88" t="s">
        <v>221</v>
      </c>
      <c r="B116" s="93"/>
      <c r="C116" s="95"/>
      <c r="D116" s="85">
        <f t="shared" si="2"/>
        <v>0</v>
      </c>
    </row>
    <row r="117" ht="18.75" spans="1:4">
      <c r="A117" s="88" t="s">
        <v>222</v>
      </c>
      <c r="B117" s="89"/>
      <c r="C117" s="95"/>
      <c r="D117" s="90">
        <f t="shared" si="2"/>
        <v>0</v>
      </c>
    </row>
    <row r="118" ht="18.75" spans="1:4">
      <c r="A118" s="88" t="s">
        <v>223</v>
      </c>
      <c r="B118" s="89">
        <v>30</v>
      </c>
      <c r="C118" s="95"/>
      <c r="D118" s="90">
        <f t="shared" si="2"/>
        <v>30</v>
      </c>
    </row>
    <row r="119" ht="18.75" spans="1:5">
      <c r="A119" s="88" t="s">
        <v>162</v>
      </c>
      <c r="B119" s="91">
        <v>95</v>
      </c>
      <c r="C119" s="95"/>
      <c r="D119" s="90">
        <f t="shared" si="2"/>
        <v>95</v>
      </c>
      <c r="E119" s="54" t="s">
        <v>155</v>
      </c>
    </row>
    <row r="120" ht="18.75" spans="1:5">
      <c r="A120" s="88" t="s">
        <v>224</v>
      </c>
      <c r="B120" s="91">
        <v>39</v>
      </c>
      <c r="C120" s="95"/>
      <c r="D120" s="90">
        <f t="shared" si="2"/>
        <v>39</v>
      </c>
      <c r="E120" s="54" t="s">
        <v>155</v>
      </c>
    </row>
    <row r="121" ht="18.75" spans="1:5">
      <c r="A121" s="86" t="s">
        <v>225</v>
      </c>
      <c r="B121" s="91">
        <v>0</v>
      </c>
      <c r="C121" s="95"/>
      <c r="D121" s="90">
        <f t="shared" si="2"/>
        <v>0</v>
      </c>
      <c r="E121" s="54" t="s">
        <v>155</v>
      </c>
    </row>
    <row r="122" ht="18.75" spans="1:5">
      <c r="A122" s="88" t="s">
        <v>152</v>
      </c>
      <c r="B122" s="91"/>
      <c r="C122" s="95"/>
      <c r="D122" s="90">
        <f t="shared" si="2"/>
        <v>0</v>
      </c>
      <c r="E122" s="54" t="s">
        <v>155</v>
      </c>
    </row>
    <row r="123" ht="18.75" spans="1:5">
      <c r="A123" s="88" t="s">
        <v>153</v>
      </c>
      <c r="B123" s="91"/>
      <c r="C123" s="95"/>
      <c r="D123" s="90">
        <f t="shared" si="2"/>
        <v>0</v>
      </c>
      <c r="E123" s="54" t="s">
        <v>155</v>
      </c>
    </row>
    <row r="124" ht="18.75" spans="1:5">
      <c r="A124" s="88" t="s">
        <v>154</v>
      </c>
      <c r="B124" s="91"/>
      <c r="C124" s="95"/>
      <c r="D124" s="90">
        <f t="shared" si="2"/>
        <v>0</v>
      </c>
      <c r="E124" s="54" t="s">
        <v>155</v>
      </c>
    </row>
    <row r="125" ht="18.75" spans="1:4">
      <c r="A125" s="88" t="s">
        <v>226</v>
      </c>
      <c r="B125" s="93"/>
      <c r="C125" s="95"/>
      <c r="D125" s="85">
        <f t="shared" si="2"/>
        <v>0</v>
      </c>
    </row>
    <row r="126" ht="18.75" spans="1:4">
      <c r="A126" s="88" t="s">
        <v>227</v>
      </c>
      <c r="B126" s="89"/>
      <c r="C126" s="95"/>
      <c r="D126" s="90">
        <f t="shared" si="2"/>
        <v>0</v>
      </c>
    </row>
    <row r="127" ht="18.75" spans="1:4">
      <c r="A127" s="88" t="s">
        <v>228</v>
      </c>
      <c r="B127" s="91"/>
      <c r="C127" s="95"/>
      <c r="D127" s="90">
        <f t="shared" si="2"/>
        <v>0</v>
      </c>
    </row>
    <row r="128" ht="18.75" spans="1:5">
      <c r="A128" s="88" t="s">
        <v>229</v>
      </c>
      <c r="B128" s="91"/>
      <c r="C128" s="95"/>
      <c r="D128" s="90">
        <f t="shared" si="2"/>
        <v>0</v>
      </c>
      <c r="E128" s="54" t="s">
        <v>155</v>
      </c>
    </row>
    <row r="129" ht="18.75" spans="1:5">
      <c r="A129" s="88" t="s">
        <v>230</v>
      </c>
      <c r="B129" s="89"/>
      <c r="C129" s="95"/>
      <c r="D129" s="90">
        <f t="shared" si="2"/>
        <v>0</v>
      </c>
      <c r="E129" s="54" t="s">
        <v>155</v>
      </c>
    </row>
    <row r="130" ht="18.75" spans="1:5">
      <c r="A130" s="88" t="s">
        <v>231</v>
      </c>
      <c r="B130" s="91"/>
      <c r="C130" s="95"/>
      <c r="D130" s="90">
        <f t="shared" si="2"/>
        <v>0</v>
      </c>
      <c r="E130" s="54" t="s">
        <v>155</v>
      </c>
    </row>
    <row r="131" ht="18.75" spans="1:5">
      <c r="A131" s="88" t="s">
        <v>162</v>
      </c>
      <c r="B131" s="91"/>
      <c r="C131" s="95"/>
      <c r="D131" s="90">
        <f t="shared" si="2"/>
        <v>0</v>
      </c>
      <c r="E131" s="54" t="s">
        <v>155</v>
      </c>
    </row>
    <row r="132" ht="18.75" spans="1:5">
      <c r="A132" s="88" t="s">
        <v>232</v>
      </c>
      <c r="B132" s="91"/>
      <c r="C132" s="95"/>
      <c r="D132" s="90">
        <f t="shared" si="2"/>
        <v>0</v>
      </c>
      <c r="E132" s="54" t="s">
        <v>155</v>
      </c>
    </row>
    <row r="133" ht="18.75" spans="1:4">
      <c r="A133" s="86" t="s">
        <v>233</v>
      </c>
      <c r="B133" s="89">
        <v>233</v>
      </c>
      <c r="C133" s="95"/>
      <c r="D133" s="90">
        <f t="shared" si="2"/>
        <v>233</v>
      </c>
    </row>
    <row r="134" ht="18.75" spans="1:4">
      <c r="A134" s="88" t="s">
        <v>152</v>
      </c>
      <c r="B134" s="89">
        <v>143</v>
      </c>
      <c r="C134" s="95"/>
      <c r="D134" s="90">
        <f t="shared" si="2"/>
        <v>143</v>
      </c>
    </row>
    <row r="135" ht="18.75" spans="1:5">
      <c r="A135" s="88" t="s">
        <v>153</v>
      </c>
      <c r="B135" s="91">
        <v>32</v>
      </c>
      <c r="C135" s="95"/>
      <c r="D135" s="90">
        <f t="shared" si="2"/>
        <v>32</v>
      </c>
      <c r="E135" s="54" t="s">
        <v>155</v>
      </c>
    </row>
    <row r="136" ht="18.75" spans="1:5">
      <c r="A136" s="88" t="s">
        <v>154</v>
      </c>
      <c r="B136" s="91"/>
      <c r="C136" s="95"/>
      <c r="D136" s="85">
        <f t="shared" si="2"/>
        <v>0</v>
      </c>
      <c r="E136" s="54" t="s">
        <v>155</v>
      </c>
    </row>
    <row r="137" ht="18.75" spans="1:5">
      <c r="A137" s="88" t="s">
        <v>234</v>
      </c>
      <c r="B137" s="91">
        <v>10</v>
      </c>
      <c r="C137" s="95"/>
      <c r="D137" s="85">
        <f t="shared" si="2"/>
        <v>10</v>
      </c>
      <c r="E137" s="54" t="s">
        <v>155</v>
      </c>
    </row>
    <row r="138" ht="18.75" spans="1:5">
      <c r="A138" s="88" t="s">
        <v>162</v>
      </c>
      <c r="B138" s="91"/>
      <c r="C138" s="95"/>
      <c r="D138" s="85">
        <f t="shared" si="2"/>
        <v>0</v>
      </c>
      <c r="E138" s="54" t="s">
        <v>155</v>
      </c>
    </row>
    <row r="139" ht="18.75" spans="1:5">
      <c r="A139" s="88" t="s">
        <v>235</v>
      </c>
      <c r="B139" s="91">
        <v>48</v>
      </c>
      <c r="C139" s="95"/>
      <c r="D139" s="85">
        <f t="shared" si="2"/>
        <v>48</v>
      </c>
      <c r="E139" s="54" t="s">
        <v>155</v>
      </c>
    </row>
    <row r="140" ht="18.75" spans="1:5">
      <c r="A140" s="86" t="s">
        <v>236</v>
      </c>
      <c r="B140" s="91">
        <v>0</v>
      </c>
      <c r="C140" s="95"/>
      <c r="D140" s="85">
        <f t="shared" si="2"/>
        <v>0</v>
      </c>
      <c r="E140" s="54" t="s">
        <v>155</v>
      </c>
    </row>
    <row r="141" ht="18.75" spans="1:5">
      <c r="A141" s="88" t="s">
        <v>152</v>
      </c>
      <c r="B141" s="91"/>
      <c r="C141" s="95"/>
      <c r="D141" s="85">
        <f t="shared" si="2"/>
        <v>0</v>
      </c>
      <c r="E141" s="54" t="s">
        <v>155</v>
      </c>
    </row>
    <row r="142" ht="18.75" spans="1:5">
      <c r="A142" s="88" t="s">
        <v>153</v>
      </c>
      <c r="B142" s="91"/>
      <c r="C142" s="95"/>
      <c r="D142" s="85">
        <f t="shared" si="2"/>
        <v>0</v>
      </c>
      <c r="E142" s="54" t="s">
        <v>155</v>
      </c>
    </row>
    <row r="143" ht="18.75" spans="1:5">
      <c r="A143" s="88" t="s">
        <v>154</v>
      </c>
      <c r="B143" s="91"/>
      <c r="C143" s="95"/>
      <c r="D143" s="85">
        <f t="shared" si="2"/>
        <v>0</v>
      </c>
      <c r="E143" s="54" t="s">
        <v>155</v>
      </c>
    </row>
    <row r="144" ht="18.75" spans="1:5">
      <c r="A144" s="88" t="s">
        <v>237</v>
      </c>
      <c r="B144" s="91"/>
      <c r="C144" s="95"/>
      <c r="D144" s="85">
        <f t="shared" si="2"/>
        <v>0</v>
      </c>
      <c r="E144" s="54" t="s">
        <v>155</v>
      </c>
    </row>
    <row r="145" ht="18.75" spans="1:5">
      <c r="A145" s="88" t="s">
        <v>238</v>
      </c>
      <c r="B145" s="91"/>
      <c r="C145" s="95"/>
      <c r="D145" s="85">
        <f t="shared" si="2"/>
        <v>0</v>
      </c>
      <c r="E145" s="54" t="s">
        <v>155</v>
      </c>
    </row>
    <row r="146" ht="18.75" spans="1:5">
      <c r="A146" s="88" t="s">
        <v>162</v>
      </c>
      <c r="B146" s="91"/>
      <c r="C146" s="95"/>
      <c r="D146" s="85">
        <f t="shared" si="2"/>
        <v>0</v>
      </c>
      <c r="E146" s="54" t="s">
        <v>155</v>
      </c>
    </row>
    <row r="147" ht="18.75" spans="1:5">
      <c r="A147" s="88" t="s">
        <v>239</v>
      </c>
      <c r="B147" s="91"/>
      <c r="C147" s="95"/>
      <c r="D147" s="85">
        <f t="shared" si="2"/>
        <v>0</v>
      </c>
      <c r="E147" s="54" t="s">
        <v>155</v>
      </c>
    </row>
    <row r="148" ht="18.75" spans="1:5">
      <c r="A148" s="86" t="s">
        <v>240</v>
      </c>
      <c r="B148" s="91">
        <v>121</v>
      </c>
      <c r="C148" s="95"/>
      <c r="D148" s="85">
        <f t="shared" si="2"/>
        <v>121</v>
      </c>
      <c r="E148" s="54" t="s">
        <v>155</v>
      </c>
    </row>
    <row r="149" ht="18.75" spans="1:4">
      <c r="A149" s="88" t="s">
        <v>152</v>
      </c>
      <c r="B149" s="93">
        <v>15</v>
      </c>
      <c r="C149" s="95"/>
      <c r="D149" s="85">
        <f t="shared" si="2"/>
        <v>15</v>
      </c>
    </row>
    <row r="150" ht="18.75" spans="1:4">
      <c r="A150" s="88" t="s">
        <v>153</v>
      </c>
      <c r="B150" s="89"/>
      <c r="C150" s="95"/>
      <c r="D150" s="90">
        <f t="shared" si="2"/>
        <v>0</v>
      </c>
    </row>
    <row r="151" ht="18.75" spans="1:4">
      <c r="A151" s="88" t="s">
        <v>154</v>
      </c>
      <c r="B151" s="89"/>
      <c r="C151" s="95"/>
      <c r="D151" s="90">
        <f t="shared" si="2"/>
        <v>0</v>
      </c>
    </row>
    <row r="152" ht="18.75" spans="1:5">
      <c r="A152" s="88" t="s">
        <v>241</v>
      </c>
      <c r="B152" s="91"/>
      <c r="C152" s="95"/>
      <c r="D152" s="90">
        <f t="shared" si="2"/>
        <v>0</v>
      </c>
      <c r="E152" s="54" t="s">
        <v>155</v>
      </c>
    </row>
    <row r="153" ht="18.75" spans="1:4">
      <c r="A153" s="88" t="s">
        <v>242</v>
      </c>
      <c r="B153" s="89">
        <v>106</v>
      </c>
      <c r="C153" s="95"/>
      <c r="D153" s="90">
        <f t="shared" si="2"/>
        <v>106</v>
      </c>
    </row>
    <row r="154" ht="18.75" spans="1:5">
      <c r="A154" s="86" t="s">
        <v>243</v>
      </c>
      <c r="B154" s="91">
        <v>128</v>
      </c>
      <c r="C154" s="95"/>
      <c r="D154" s="90">
        <f t="shared" si="2"/>
        <v>128</v>
      </c>
      <c r="E154" s="54" t="s">
        <v>155</v>
      </c>
    </row>
    <row r="155" ht="18.75" spans="1:4">
      <c r="A155" s="88" t="s">
        <v>152</v>
      </c>
      <c r="B155" s="94">
        <v>121</v>
      </c>
      <c r="C155" s="95"/>
      <c r="D155" s="90">
        <f t="shared" si="2"/>
        <v>121</v>
      </c>
    </row>
    <row r="156" ht="18.75" spans="1:5">
      <c r="A156" s="88" t="s">
        <v>153</v>
      </c>
      <c r="B156" s="91">
        <v>7</v>
      </c>
      <c r="C156" s="95"/>
      <c r="D156" s="85">
        <f t="shared" si="2"/>
        <v>7</v>
      </c>
      <c r="E156" s="54" t="s">
        <v>155</v>
      </c>
    </row>
    <row r="157" ht="18.75" spans="1:5">
      <c r="A157" s="88" t="s">
        <v>154</v>
      </c>
      <c r="B157" s="91"/>
      <c r="C157" s="95"/>
      <c r="D157" s="90">
        <f t="shared" si="2"/>
        <v>0</v>
      </c>
      <c r="E157" s="54" t="s">
        <v>155</v>
      </c>
    </row>
    <row r="158" ht="18.75" spans="1:5">
      <c r="A158" s="88" t="s">
        <v>167</v>
      </c>
      <c r="B158" s="91"/>
      <c r="C158" s="95"/>
      <c r="D158" s="90">
        <f t="shared" si="2"/>
        <v>0</v>
      </c>
      <c r="E158" s="54" t="s">
        <v>155</v>
      </c>
    </row>
    <row r="159" ht="18.75" spans="1:5">
      <c r="A159" s="88" t="s">
        <v>162</v>
      </c>
      <c r="B159" s="91"/>
      <c r="C159" s="95"/>
      <c r="D159" s="90">
        <f t="shared" si="2"/>
        <v>0</v>
      </c>
      <c r="E159" s="54" t="s">
        <v>155</v>
      </c>
    </row>
    <row r="160" ht="18.75" spans="1:5">
      <c r="A160" s="88" t="s">
        <v>244</v>
      </c>
      <c r="B160" s="91"/>
      <c r="C160" s="95"/>
      <c r="D160" s="90">
        <f t="shared" si="2"/>
        <v>0</v>
      </c>
      <c r="E160" s="54" t="s">
        <v>155</v>
      </c>
    </row>
    <row r="161" ht="18.75" spans="1:5">
      <c r="A161" s="86" t="s">
        <v>245</v>
      </c>
      <c r="B161" s="91">
        <v>535</v>
      </c>
      <c r="C161" s="95"/>
      <c r="D161" s="90">
        <f t="shared" si="2"/>
        <v>535</v>
      </c>
      <c r="E161" s="54" t="s">
        <v>155</v>
      </c>
    </row>
    <row r="162" ht="18.75" spans="1:5">
      <c r="A162" s="88" t="s">
        <v>152</v>
      </c>
      <c r="B162" s="91">
        <v>279</v>
      </c>
      <c r="C162" s="95"/>
      <c r="D162" s="90">
        <f t="shared" si="2"/>
        <v>279</v>
      </c>
      <c r="E162" s="54" t="s">
        <v>155</v>
      </c>
    </row>
    <row r="163" ht="18.75" spans="1:5">
      <c r="A163" s="88" t="s">
        <v>153</v>
      </c>
      <c r="B163" s="91">
        <v>175</v>
      </c>
      <c r="C163" s="95"/>
      <c r="D163" s="90">
        <f t="shared" si="2"/>
        <v>175</v>
      </c>
      <c r="E163" s="54" t="s">
        <v>155</v>
      </c>
    </row>
    <row r="164" ht="18.75" spans="1:4">
      <c r="A164" s="88" t="s">
        <v>154</v>
      </c>
      <c r="B164" s="93"/>
      <c r="C164" s="95"/>
      <c r="D164" s="85">
        <f t="shared" si="2"/>
        <v>0</v>
      </c>
    </row>
    <row r="165" ht="18.75" spans="1:5">
      <c r="A165" s="88" t="s">
        <v>246</v>
      </c>
      <c r="B165" s="94"/>
      <c r="C165" s="95"/>
      <c r="D165" s="90">
        <f t="shared" si="2"/>
        <v>0</v>
      </c>
      <c r="E165" s="54" t="s">
        <v>155</v>
      </c>
    </row>
    <row r="166" ht="18.75" spans="1:5">
      <c r="A166" s="88" t="s">
        <v>162</v>
      </c>
      <c r="B166" s="91">
        <v>11</v>
      </c>
      <c r="C166" s="95"/>
      <c r="D166" s="90">
        <f t="shared" si="2"/>
        <v>11</v>
      </c>
      <c r="E166" s="54" t="s">
        <v>155</v>
      </c>
    </row>
    <row r="167" ht="18.75" spans="1:5">
      <c r="A167" s="88" t="s">
        <v>247</v>
      </c>
      <c r="B167" s="91">
        <v>70</v>
      </c>
      <c r="C167" s="95"/>
      <c r="D167" s="90">
        <f t="shared" si="2"/>
        <v>70</v>
      </c>
      <c r="E167" s="54" t="s">
        <v>155</v>
      </c>
    </row>
    <row r="168" ht="18.75" spans="1:4">
      <c r="A168" s="86" t="s">
        <v>248</v>
      </c>
      <c r="B168" s="94">
        <v>1637</v>
      </c>
      <c r="C168" s="95"/>
      <c r="D168" s="90">
        <f t="shared" si="2"/>
        <v>1637</v>
      </c>
    </row>
    <row r="169" ht="18.75" spans="1:4">
      <c r="A169" s="88" t="s">
        <v>152</v>
      </c>
      <c r="B169" s="94">
        <v>1366</v>
      </c>
      <c r="C169" s="95"/>
      <c r="D169" s="90">
        <f t="shared" si="2"/>
        <v>1366</v>
      </c>
    </row>
    <row r="170" ht="18.75" spans="1:4">
      <c r="A170" s="88" t="s">
        <v>153</v>
      </c>
      <c r="B170" s="93">
        <v>209</v>
      </c>
      <c r="C170" s="95"/>
      <c r="D170" s="85">
        <f t="shared" si="2"/>
        <v>209</v>
      </c>
    </row>
    <row r="171" ht="18.75" spans="1:4">
      <c r="A171" s="88" t="s">
        <v>154</v>
      </c>
      <c r="B171" s="89"/>
      <c r="C171" s="95"/>
      <c r="D171" s="90">
        <f t="shared" si="2"/>
        <v>0</v>
      </c>
    </row>
    <row r="172" ht="18.75" spans="1:4">
      <c r="A172" s="88" t="s">
        <v>249</v>
      </c>
      <c r="B172" s="89"/>
      <c r="C172" s="95"/>
      <c r="D172" s="90">
        <f t="shared" ref="D172:D235" si="3">B172+C172</f>
        <v>0</v>
      </c>
    </row>
    <row r="173" ht="18.75" spans="1:5">
      <c r="A173" s="88" t="s">
        <v>162</v>
      </c>
      <c r="B173" s="91">
        <v>32</v>
      </c>
      <c r="C173" s="95"/>
      <c r="D173" s="90">
        <f t="shared" si="3"/>
        <v>32</v>
      </c>
      <c r="E173" s="54" t="s">
        <v>155</v>
      </c>
    </row>
    <row r="174" ht="18.75" spans="1:5">
      <c r="A174" s="88" t="s">
        <v>250</v>
      </c>
      <c r="B174" s="91">
        <v>30</v>
      </c>
      <c r="C174" s="95"/>
      <c r="D174" s="90">
        <f t="shared" si="3"/>
        <v>30</v>
      </c>
      <c r="E174" s="54" t="s">
        <v>155</v>
      </c>
    </row>
    <row r="175" ht="18.75" spans="1:5">
      <c r="A175" s="86" t="s">
        <v>251</v>
      </c>
      <c r="B175" s="91">
        <v>636</v>
      </c>
      <c r="C175" s="95"/>
      <c r="D175" s="90">
        <f t="shared" si="3"/>
        <v>636</v>
      </c>
      <c r="E175" s="54" t="s">
        <v>155</v>
      </c>
    </row>
    <row r="176" ht="18.75" spans="1:5">
      <c r="A176" s="88" t="s">
        <v>152</v>
      </c>
      <c r="B176" s="91">
        <v>279</v>
      </c>
      <c r="C176" s="95"/>
      <c r="D176" s="90">
        <f t="shared" si="3"/>
        <v>279</v>
      </c>
      <c r="E176" s="54" t="s">
        <v>155</v>
      </c>
    </row>
    <row r="177" ht="18.75" spans="1:4">
      <c r="A177" s="88" t="s">
        <v>153</v>
      </c>
      <c r="B177" s="93">
        <v>300</v>
      </c>
      <c r="C177" s="95"/>
      <c r="D177" s="85">
        <f t="shared" si="3"/>
        <v>300</v>
      </c>
    </row>
    <row r="178" ht="18.75" spans="1:4">
      <c r="A178" s="88" t="s">
        <v>154</v>
      </c>
      <c r="B178" s="89"/>
      <c r="C178" s="95"/>
      <c r="D178" s="90">
        <f t="shared" si="3"/>
        <v>0</v>
      </c>
    </row>
    <row r="179" ht="18.75" spans="1:4">
      <c r="A179" s="88" t="s">
        <v>252</v>
      </c>
      <c r="B179" s="89"/>
      <c r="C179" s="95"/>
      <c r="D179" s="90">
        <f t="shared" si="3"/>
        <v>0</v>
      </c>
    </row>
    <row r="180" ht="18.75" spans="1:5">
      <c r="A180" s="88" t="s">
        <v>162</v>
      </c>
      <c r="B180" s="91">
        <v>11</v>
      </c>
      <c r="C180" s="95"/>
      <c r="D180" s="90">
        <f t="shared" si="3"/>
        <v>11</v>
      </c>
      <c r="E180" s="54" t="s">
        <v>155</v>
      </c>
    </row>
    <row r="181" ht="18.75" spans="1:5">
      <c r="A181" s="88" t="s">
        <v>253</v>
      </c>
      <c r="B181" s="91">
        <v>46</v>
      </c>
      <c r="C181" s="95"/>
      <c r="D181" s="90">
        <f t="shared" si="3"/>
        <v>46</v>
      </c>
      <c r="E181" s="54" t="s">
        <v>155</v>
      </c>
    </row>
    <row r="182" ht="18.75" spans="1:4">
      <c r="A182" s="86" t="s">
        <v>254</v>
      </c>
      <c r="B182" s="89">
        <v>414</v>
      </c>
      <c r="C182" s="95"/>
      <c r="D182" s="90">
        <f t="shared" si="3"/>
        <v>414</v>
      </c>
    </row>
    <row r="183" ht="18.75" spans="1:4">
      <c r="A183" s="88" t="s">
        <v>152</v>
      </c>
      <c r="B183" s="89">
        <v>139</v>
      </c>
      <c r="C183" s="95"/>
      <c r="D183" s="90">
        <f t="shared" si="3"/>
        <v>139</v>
      </c>
    </row>
    <row r="184" ht="18.75" spans="1:4">
      <c r="A184" s="88" t="s">
        <v>153</v>
      </c>
      <c r="B184" s="93">
        <v>185</v>
      </c>
      <c r="C184" s="95"/>
      <c r="D184" s="85">
        <f t="shared" si="3"/>
        <v>185</v>
      </c>
    </row>
    <row r="185" ht="18.75" spans="1:4">
      <c r="A185" s="88" t="s">
        <v>154</v>
      </c>
      <c r="B185" s="89"/>
      <c r="C185" s="95"/>
      <c r="D185" s="90">
        <f t="shared" si="3"/>
        <v>0</v>
      </c>
    </row>
    <row r="186" ht="18.75" spans="1:4">
      <c r="A186" s="88" t="s">
        <v>255</v>
      </c>
      <c r="B186" s="89"/>
      <c r="C186" s="95"/>
      <c r="D186" s="90">
        <f t="shared" si="3"/>
        <v>0</v>
      </c>
    </row>
    <row r="187" ht="18.75" spans="1:5">
      <c r="A187" s="88" t="s">
        <v>162</v>
      </c>
      <c r="B187" s="91">
        <v>90</v>
      </c>
      <c r="C187" s="95"/>
      <c r="D187" s="90">
        <f t="shared" si="3"/>
        <v>90</v>
      </c>
      <c r="E187" s="54" t="s">
        <v>155</v>
      </c>
    </row>
    <row r="188" ht="18.75" spans="1:5">
      <c r="A188" s="88" t="s">
        <v>256</v>
      </c>
      <c r="B188" s="94"/>
      <c r="C188" s="95"/>
      <c r="D188" s="90">
        <f t="shared" si="3"/>
        <v>0</v>
      </c>
      <c r="E188" s="54" t="s">
        <v>155</v>
      </c>
    </row>
    <row r="189" ht="18.75" spans="1:4">
      <c r="A189" s="86" t="s">
        <v>257</v>
      </c>
      <c r="B189" s="91">
        <v>182</v>
      </c>
      <c r="C189" s="95"/>
      <c r="D189" s="90">
        <f t="shared" si="3"/>
        <v>182</v>
      </c>
    </row>
    <row r="190" ht="18.75" spans="1:5">
      <c r="A190" s="88" t="s">
        <v>152</v>
      </c>
      <c r="B190" s="91">
        <v>88</v>
      </c>
      <c r="C190" s="95"/>
      <c r="D190" s="90">
        <f t="shared" si="3"/>
        <v>88</v>
      </c>
      <c r="E190" s="54" t="s">
        <v>155</v>
      </c>
    </row>
    <row r="191" ht="18.75" spans="1:4">
      <c r="A191" s="88" t="s">
        <v>153</v>
      </c>
      <c r="B191" s="93">
        <v>7</v>
      </c>
      <c r="C191" s="95"/>
      <c r="D191" s="85">
        <f t="shared" si="3"/>
        <v>7</v>
      </c>
    </row>
    <row r="192" ht="18.75" spans="1:4">
      <c r="A192" s="88" t="s">
        <v>154</v>
      </c>
      <c r="B192" s="89"/>
      <c r="C192" s="95"/>
      <c r="D192" s="90">
        <f t="shared" si="3"/>
        <v>0</v>
      </c>
    </row>
    <row r="193" ht="18.75" spans="1:4">
      <c r="A193" s="88" t="s">
        <v>258</v>
      </c>
      <c r="B193" s="89">
        <v>1</v>
      </c>
      <c r="C193" s="95"/>
      <c r="D193" s="90">
        <f t="shared" si="3"/>
        <v>1</v>
      </c>
    </row>
    <row r="194" ht="18.75" spans="1:5">
      <c r="A194" s="88" t="s">
        <v>259</v>
      </c>
      <c r="B194" s="91">
        <v>44</v>
      </c>
      <c r="C194" s="95"/>
      <c r="D194" s="90">
        <f t="shared" si="3"/>
        <v>44</v>
      </c>
      <c r="E194" s="54" t="s">
        <v>155</v>
      </c>
    </row>
    <row r="195" ht="18.75" spans="1:5">
      <c r="A195" s="88" t="s">
        <v>162</v>
      </c>
      <c r="B195" s="91">
        <v>24</v>
      </c>
      <c r="C195" s="95"/>
      <c r="D195" s="90">
        <f t="shared" si="3"/>
        <v>24</v>
      </c>
      <c r="E195" s="54" t="s">
        <v>155</v>
      </c>
    </row>
    <row r="196" ht="18.75" spans="1:5">
      <c r="A196" s="88" t="s">
        <v>260</v>
      </c>
      <c r="B196" s="91">
        <v>18</v>
      </c>
      <c r="C196" s="95"/>
      <c r="D196" s="90">
        <f t="shared" si="3"/>
        <v>18</v>
      </c>
      <c r="E196" s="54" t="s">
        <v>155</v>
      </c>
    </row>
    <row r="197" ht="18.75" spans="1:4">
      <c r="A197" s="86" t="s">
        <v>261</v>
      </c>
      <c r="B197" s="94">
        <v>0</v>
      </c>
      <c r="C197" s="95"/>
      <c r="D197" s="90">
        <f t="shared" si="3"/>
        <v>0</v>
      </c>
    </row>
    <row r="198" ht="18.75" spans="1:4">
      <c r="A198" s="88" t="s">
        <v>152</v>
      </c>
      <c r="B198" s="93"/>
      <c r="C198" s="95"/>
      <c r="D198" s="85">
        <f t="shared" si="3"/>
        <v>0</v>
      </c>
    </row>
    <row r="199" ht="18.75" spans="1:4">
      <c r="A199" s="88" t="s">
        <v>153</v>
      </c>
      <c r="B199" s="89"/>
      <c r="C199" s="95"/>
      <c r="D199" s="90">
        <f t="shared" si="3"/>
        <v>0</v>
      </c>
    </row>
    <row r="200" ht="18.75" spans="1:4">
      <c r="A200" s="88" t="s">
        <v>154</v>
      </c>
      <c r="B200" s="89"/>
      <c r="C200" s="95"/>
      <c r="D200" s="90">
        <f t="shared" si="3"/>
        <v>0</v>
      </c>
    </row>
    <row r="201" ht="18.75" spans="1:5">
      <c r="A201" s="88" t="s">
        <v>162</v>
      </c>
      <c r="B201" s="91"/>
      <c r="C201" s="95"/>
      <c r="D201" s="90">
        <f t="shared" si="3"/>
        <v>0</v>
      </c>
      <c r="E201" s="54" t="s">
        <v>155</v>
      </c>
    </row>
    <row r="202" ht="18.75" spans="1:5">
      <c r="A202" s="88" t="s">
        <v>262</v>
      </c>
      <c r="B202" s="91"/>
      <c r="C202" s="95"/>
      <c r="D202" s="90">
        <f t="shared" si="3"/>
        <v>0</v>
      </c>
      <c r="E202" s="54" t="s">
        <v>155</v>
      </c>
    </row>
    <row r="203" ht="18.75" spans="1:4">
      <c r="A203" s="86" t="s">
        <v>263</v>
      </c>
      <c r="B203" s="89">
        <v>42</v>
      </c>
      <c r="C203" s="95"/>
      <c r="D203" s="90">
        <f t="shared" si="3"/>
        <v>42</v>
      </c>
    </row>
    <row r="204" ht="18.75" spans="1:5">
      <c r="A204" s="88" t="s">
        <v>152</v>
      </c>
      <c r="B204" s="91">
        <v>5</v>
      </c>
      <c r="C204" s="95"/>
      <c r="D204" s="90">
        <f t="shared" si="3"/>
        <v>5</v>
      </c>
      <c r="E204" s="54" t="s">
        <v>155</v>
      </c>
    </row>
    <row r="205" ht="18.75" spans="1:4">
      <c r="A205" s="88" t="s">
        <v>153</v>
      </c>
      <c r="B205" s="93"/>
      <c r="C205" s="95"/>
      <c r="D205" s="85">
        <f t="shared" si="3"/>
        <v>0</v>
      </c>
    </row>
    <row r="206" ht="18.75" spans="1:4">
      <c r="A206" s="88" t="s">
        <v>154</v>
      </c>
      <c r="B206" s="89"/>
      <c r="C206" s="95"/>
      <c r="D206" s="90">
        <f t="shared" si="3"/>
        <v>0</v>
      </c>
    </row>
    <row r="207" ht="18.75" spans="1:4">
      <c r="A207" s="88" t="s">
        <v>162</v>
      </c>
      <c r="B207" s="89"/>
      <c r="C207" s="95"/>
      <c r="D207" s="90">
        <f t="shared" si="3"/>
        <v>0</v>
      </c>
    </row>
    <row r="208" ht="18.75" spans="1:5">
      <c r="A208" s="88" t="s">
        <v>263</v>
      </c>
      <c r="B208" s="91">
        <v>37</v>
      </c>
      <c r="C208" s="95"/>
      <c r="D208" s="90">
        <f t="shared" si="3"/>
        <v>37</v>
      </c>
      <c r="E208" s="54" t="s">
        <v>155</v>
      </c>
    </row>
    <row r="209" ht="18.75" spans="1:4">
      <c r="A209" s="86" t="s">
        <v>264</v>
      </c>
      <c r="B209" s="91">
        <v>0</v>
      </c>
      <c r="C209" s="95"/>
      <c r="D209" s="90">
        <f t="shared" si="3"/>
        <v>0</v>
      </c>
    </row>
    <row r="210" ht="18.75" spans="1:4">
      <c r="A210" s="88" t="s">
        <v>152</v>
      </c>
      <c r="B210" s="91"/>
      <c r="C210" s="95"/>
      <c r="D210" s="90">
        <f t="shared" si="3"/>
        <v>0</v>
      </c>
    </row>
    <row r="211" ht="18.75" spans="1:4">
      <c r="A211" s="88" t="s">
        <v>153</v>
      </c>
      <c r="B211" s="89"/>
      <c r="C211" s="95"/>
      <c r="D211" s="90">
        <f t="shared" si="3"/>
        <v>0</v>
      </c>
    </row>
    <row r="212" ht="18.75" spans="1:5">
      <c r="A212" s="88" t="s">
        <v>154</v>
      </c>
      <c r="B212" s="89"/>
      <c r="C212" s="95"/>
      <c r="D212" s="90">
        <f t="shared" si="3"/>
        <v>0</v>
      </c>
      <c r="E212" s="54" t="s">
        <v>155</v>
      </c>
    </row>
    <row r="213" ht="18.75" spans="1:5">
      <c r="A213" s="88" t="s">
        <v>265</v>
      </c>
      <c r="B213" s="91"/>
      <c r="C213" s="95"/>
      <c r="D213" s="85">
        <f t="shared" si="3"/>
        <v>0</v>
      </c>
      <c r="E213" s="54" t="s">
        <v>155</v>
      </c>
    </row>
    <row r="214" ht="18.75" spans="1:5">
      <c r="A214" s="88" t="s">
        <v>162</v>
      </c>
      <c r="B214" s="91"/>
      <c r="C214" s="95"/>
      <c r="D214" s="90">
        <f t="shared" si="3"/>
        <v>0</v>
      </c>
      <c r="E214" s="54" t="s">
        <v>155</v>
      </c>
    </row>
    <row r="215" ht="18.75" spans="1:5">
      <c r="A215" s="88" t="s">
        <v>266</v>
      </c>
      <c r="B215" s="91"/>
      <c r="C215" s="95"/>
      <c r="D215" s="90">
        <f t="shared" si="3"/>
        <v>0</v>
      </c>
      <c r="E215" s="54" t="s">
        <v>155</v>
      </c>
    </row>
    <row r="216" ht="18.75" spans="1:5">
      <c r="A216" s="86" t="s">
        <v>267</v>
      </c>
      <c r="B216" s="91">
        <v>598</v>
      </c>
      <c r="C216" s="95"/>
      <c r="D216" s="90">
        <f t="shared" si="3"/>
        <v>598</v>
      </c>
      <c r="E216" s="54" t="s">
        <v>155</v>
      </c>
    </row>
    <row r="217" ht="18.75" spans="1:5">
      <c r="A217" s="88" t="s">
        <v>152</v>
      </c>
      <c r="B217" s="91">
        <v>481</v>
      </c>
      <c r="C217" s="95"/>
      <c r="D217" s="90">
        <f t="shared" si="3"/>
        <v>481</v>
      </c>
      <c r="E217" s="54" t="s">
        <v>155</v>
      </c>
    </row>
    <row r="218" ht="18.75" spans="1:5">
      <c r="A218" s="88" t="s">
        <v>153</v>
      </c>
      <c r="B218" s="91"/>
      <c r="C218" s="95"/>
      <c r="D218" s="90">
        <f t="shared" si="3"/>
        <v>0</v>
      </c>
      <c r="E218" s="54" t="s">
        <v>155</v>
      </c>
    </row>
    <row r="219" ht="18.75" spans="1:5">
      <c r="A219" s="88" t="s">
        <v>154</v>
      </c>
      <c r="B219" s="93"/>
      <c r="C219" s="95"/>
      <c r="D219" s="85">
        <f t="shared" si="3"/>
        <v>0</v>
      </c>
      <c r="E219" s="54" t="s">
        <v>155</v>
      </c>
    </row>
    <row r="220" ht="18.75" spans="1:5">
      <c r="A220" s="88" t="s">
        <v>268</v>
      </c>
      <c r="B220" s="91"/>
      <c r="C220" s="95"/>
      <c r="D220" s="90">
        <f t="shared" si="3"/>
        <v>0</v>
      </c>
      <c r="E220" s="54" t="s">
        <v>155</v>
      </c>
    </row>
    <row r="221" ht="18.75" spans="1:5">
      <c r="A221" s="88" t="s">
        <v>269</v>
      </c>
      <c r="B221" s="91">
        <v>1</v>
      </c>
      <c r="C221" s="95"/>
      <c r="D221" s="90">
        <f t="shared" si="3"/>
        <v>1</v>
      </c>
      <c r="E221" s="54" t="s">
        <v>155</v>
      </c>
    </row>
    <row r="222" ht="18.75" spans="1:5">
      <c r="A222" s="88" t="s">
        <v>194</v>
      </c>
      <c r="B222" s="91"/>
      <c r="C222" s="95"/>
      <c r="D222" s="90">
        <f t="shared" si="3"/>
        <v>0</v>
      </c>
      <c r="E222" s="54" t="s">
        <v>155</v>
      </c>
    </row>
    <row r="223" ht="18.75" spans="1:5">
      <c r="A223" s="88" t="s">
        <v>270</v>
      </c>
      <c r="B223" s="91">
        <v>6</v>
      </c>
      <c r="C223" s="95"/>
      <c r="D223" s="90">
        <f t="shared" si="3"/>
        <v>6</v>
      </c>
      <c r="E223" s="54" t="s">
        <v>155</v>
      </c>
    </row>
    <row r="224" ht="18.75" spans="1:5">
      <c r="A224" s="88" t="s">
        <v>271</v>
      </c>
      <c r="B224" s="91"/>
      <c r="C224" s="95"/>
      <c r="D224" s="90">
        <f t="shared" si="3"/>
        <v>0</v>
      </c>
      <c r="E224" s="54" t="s">
        <v>155</v>
      </c>
    </row>
    <row r="225" ht="18.75" spans="1:5">
      <c r="A225" s="88" t="s">
        <v>272</v>
      </c>
      <c r="B225" s="91"/>
      <c r="C225" s="95"/>
      <c r="D225" s="85">
        <f t="shared" si="3"/>
        <v>0</v>
      </c>
      <c r="E225" s="54" t="s">
        <v>155</v>
      </c>
    </row>
    <row r="226" ht="18.75" spans="1:5">
      <c r="A226" s="88" t="s">
        <v>273</v>
      </c>
      <c r="B226" s="91"/>
      <c r="C226" s="95"/>
      <c r="D226" s="90">
        <f t="shared" si="3"/>
        <v>0</v>
      </c>
      <c r="E226" s="54" t="s">
        <v>155</v>
      </c>
    </row>
    <row r="227" ht="18.75" spans="1:5">
      <c r="A227" s="88" t="s">
        <v>274</v>
      </c>
      <c r="B227" s="91">
        <v>30</v>
      </c>
      <c r="C227" s="95"/>
      <c r="D227" s="90">
        <f t="shared" si="3"/>
        <v>30</v>
      </c>
      <c r="E227" s="54" t="s">
        <v>155</v>
      </c>
    </row>
    <row r="228" ht="18.75" spans="1:5">
      <c r="A228" s="88" t="s">
        <v>275</v>
      </c>
      <c r="B228" s="91"/>
      <c r="C228" s="95"/>
      <c r="D228" s="90">
        <f t="shared" si="3"/>
        <v>0</v>
      </c>
      <c r="E228" s="54" t="s">
        <v>155</v>
      </c>
    </row>
    <row r="229" ht="18.75" spans="1:5">
      <c r="A229" s="88" t="s">
        <v>162</v>
      </c>
      <c r="B229" s="91">
        <v>49</v>
      </c>
      <c r="C229" s="95"/>
      <c r="D229" s="90">
        <f t="shared" si="3"/>
        <v>49</v>
      </c>
      <c r="E229" s="54" t="s">
        <v>155</v>
      </c>
    </row>
    <row r="230" ht="18.75" spans="1:5">
      <c r="A230" s="88" t="s">
        <v>276</v>
      </c>
      <c r="B230" s="91">
        <v>31</v>
      </c>
      <c r="C230" s="95"/>
      <c r="D230" s="90">
        <f t="shared" si="3"/>
        <v>31</v>
      </c>
      <c r="E230" s="54" t="s">
        <v>155</v>
      </c>
    </row>
    <row r="231" ht="18.75" spans="1:5">
      <c r="A231" s="86" t="s">
        <v>277</v>
      </c>
      <c r="B231" s="91">
        <v>532</v>
      </c>
      <c r="C231" s="95"/>
      <c r="D231" s="90">
        <f t="shared" si="3"/>
        <v>532</v>
      </c>
      <c r="E231" s="54" t="s">
        <v>155</v>
      </c>
    </row>
    <row r="232" ht="18.75" spans="1:4">
      <c r="A232" s="88" t="s">
        <v>278</v>
      </c>
      <c r="B232" s="93"/>
      <c r="C232" s="95"/>
      <c r="D232" s="85">
        <f t="shared" si="3"/>
        <v>0</v>
      </c>
    </row>
    <row r="233" ht="18.75" spans="1:4">
      <c r="A233" s="88" t="s">
        <v>277</v>
      </c>
      <c r="B233" s="94">
        <v>532</v>
      </c>
      <c r="C233" s="95"/>
      <c r="D233" s="90">
        <f t="shared" si="3"/>
        <v>532</v>
      </c>
    </row>
    <row r="234" ht="18.75" spans="1:5">
      <c r="A234" s="83" t="s">
        <v>110</v>
      </c>
      <c r="B234" s="91">
        <v>0</v>
      </c>
      <c r="C234" s="95"/>
      <c r="D234" s="90">
        <f t="shared" si="3"/>
        <v>0</v>
      </c>
      <c r="E234" s="54" t="s">
        <v>155</v>
      </c>
    </row>
    <row r="235" ht="18.75" spans="1:5">
      <c r="A235" s="86" t="s">
        <v>279</v>
      </c>
      <c r="B235" s="91">
        <v>0</v>
      </c>
      <c r="C235" s="95"/>
      <c r="D235" s="90">
        <f t="shared" si="3"/>
        <v>0</v>
      </c>
      <c r="E235" s="54" t="s">
        <v>155</v>
      </c>
    </row>
    <row r="236" ht="18.75" spans="1:5">
      <c r="A236" s="86" t="s">
        <v>280</v>
      </c>
      <c r="B236" s="94"/>
      <c r="C236" s="95"/>
      <c r="D236" s="90">
        <f t="shared" ref="D236:D299" si="4">B236+C236</f>
        <v>0</v>
      </c>
      <c r="E236" s="54" t="s">
        <v>155</v>
      </c>
    </row>
    <row r="237" ht="18.75" spans="1:4">
      <c r="A237" s="83" t="s">
        <v>111</v>
      </c>
      <c r="B237" s="94">
        <v>1242</v>
      </c>
      <c r="C237" s="95"/>
      <c r="D237" s="90">
        <f t="shared" si="4"/>
        <v>1242</v>
      </c>
    </row>
    <row r="238" ht="18.75" spans="1:5">
      <c r="A238" s="96" t="s">
        <v>281</v>
      </c>
      <c r="B238" s="91">
        <v>0</v>
      </c>
      <c r="C238" s="95"/>
      <c r="D238" s="90">
        <f t="shared" si="4"/>
        <v>0</v>
      </c>
      <c r="E238" s="54" t="s">
        <v>155</v>
      </c>
    </row>
    <row r="239" ht="18.75" spans="1:4">
      <c r="A239" s="88" t="s">
        <v>282</v>
      </c>
      <c r="B239" s="91"/>
      <c r="C239" s="95"/>
      <c r="D239" s="90">
        <f t="shared" si="4"/>
        <v>0</v>
      </c>
    </row>
    <row r="240" ht="18.75" spans="1:5">
      <c r="A240" s="97" t="s">
        <v>283</v>
      </c>
      <c r="B240" s="91"/>
      <c r="C240" s="95"/>
      <c r="D240" s="90">
        <f t="shared" si="4"/>
        <v>0</v>
      </c>
      <c r="E240" s="54" t="s">
        <v>155</v>
      </c>
    </row>
    <row r="241" ht="18.75" spans="1:5">
      <c r="A241" s="97" t="s">
        <v>284</v>
      </c>
      <c r="B241" s="91"/>
      <c r="C241" s="95"/>
      <c r="D241" s="90">
        <f t="shared" si="4"/>
        <v>0</v>
      </c>
      <c r="E241" s="54" t="s">
        <v>155</v>
      </c>
    </row>
    <row r="242" ht="18.75" spans="1:5">
      <c r="A242" s="86" t="s">
        <v>285</v>
      </c>
      <c r="B242" s="91">
        <v>0</v>
      </c>
      <c r="C242" s="95"/>
      <c r="D242" s="90">
        <f t="shared" si="4"/>
        <v>0</v>
      </c>
      <c r="E242" s="54" t="s">
        <v>155</v>
      </c>
    </row>
    <row r="243" ht="18.75" spans="1:5">
      <c r="A243" s="88" t="s">
        <v>285</v>
      </c>
      <c r="B243" s="91"/>
      <c r="C243" s="95"/>
      <c r="D243" s="90">
        <f t="shared" si="4"/>
        <v>0</v>
      </c>
      <c r="E243" s="54" t="s">
        <v>155</v>
      </c>
    </row>
    <row r="244" ht="18.75" spans="1:4">
      <c r="A244" s="86" t="s">
        <v>286</v>
      </c>
      <c r="B244" s="89">
        <v>0</v>
      </c>
      <c r="C244" s="95"/>
      <c r="D244" s="90">
        <f t="shared" si="4"/>
        <v>0</v>
      </c>
    </row>
    <row r="245" ht="18.75" spans="1:4">
      <c r="A245" s="88" t="s">
        <v>286</v>
      </c>
      <c r="B245" s="89"/>
      <c r="C245" s="95"/>
      <c r="D245" s="90">
        <f t="shared" si="4"/>
        <v>0</v>
      </c>
    </row>
    <row r="246" ht="18.75" spans="1:4">
      <c r="A246" s="86" t="s">
        <v>287</v>
      </c>
      <c r="B246" s="89">
        <v>1241</v>
      </c>
      <c r="C246" s="95"/>
      <c r="D246" s="90">
        <f t="shared" si="4"/>
        <v>1241</v>
      </c>
    </row>
    <row r="247" ht="18.75" spans="1:4">
      <c r="A247" s="88" t="s">
        <v>288</v>
      </c>
      <c r="B247" s="93">
        <v>39</v>
      </c>
      <c r="C247" s="95"/>
      <c r="D247" s="85">
        <f t="shared" si="4"/>
        <v>39</v>
      </c>
    </row>
    <row r="248" ht="18.75" spans="1:5">
      <c r="A248" s="88" t="s">
        <v>289</v>
      </c>
      <c r="B248" s="91"/>
      <c r="C248" s="95"/>
      <c r="D248" s="90">
        <f t="shared" si="4"/>
        <v>0</v>
      </c>
      <c r="E248" s="54" t="s">
        <v>155</v>
      </c>
    </row>
    <row r="249" ht="18.75" spans="1:4">
      <c r="A249" s="88" t="s">
        <v>290</v>
      </c>
      <c r="B249" s="94">
        <v>60</v>
      </c>
      <c r="C249" s="95"/>
      <c r="D249" s="90">
        <f t="shared" si="4"/>
        <v>60</v>
      </c>
    </row>
    <row r="250" ht="18.75" spans="1:5">
      <c r="A250" s="88" t="s">
        <v>291</v>
      </c>
      <c r="B250" s="91"/>
      <c r="C250" s="95"/>
      <c r="D250" s="85">
        <f t="shared" si="4"/>
        <v>0</v>
      </c>
      <c r="E250" s="54" t="s">
        <v>155</v>
      </c>
    </row>
    <row r="251" ht="18.75" spans="1:5">
      <c r="A251" s="88" t="s">
        <v>292</v>
      </c>
      <c r="B251" s="91"/>
      <c r="C251" s="95"/>
      <c r="D251" s="85">
        <f t="shared" si="4"/>
        <v>0</v>
      </c>
      <c r="E251" s="54" t="s">
        <v>155</v>
      </c>
    </row>
    <row r="252" ht="18.75" spans="1:5">
      <c r="A252" s="88" t="s">
        <v>293</v>
      </c>
      <c r="B252" s="91"/>
      <c r="C252" s="95"/>
      <c r="D252" s="85">
        <f t="shared" si="4"/>
        <v>0</v>
      </c>
      <c r="E252" s="54" t="s">
        <v>155</v>
      </c>
    </row>
    <row r="253" ht="18.75" spans="1:4">
      <c r="A253" s="88" t="s">
        <v>294</v>
      </c>
      <c r="B253" s="93">
        <v>493</v>
      </c>
      <c r="C253" s="95"/>
      <c r="D253" s="85">
        <f t="shared" si="4"/>
        <v>493</v>
      </c>
    </row>
    <row r="254" ht="18.75" spans="1:5">
      <c r="A254" s="88" t="s">
        <v>295</v>
      </c>
      <c r="B254" s="91">
        <v>267</v>
      </c>
      <c r="C254" s="95"/>
      <c r="D254" s="85">
        <f t="shared" si="4"/>
        <v>267</v>
      </c>
      <c r="E254" s="54" t="s">
        <v>155</v>
      </c>
    </row>
    <row r="255" ht="18.75" spans="1:5">
      <c r="A255" s="88" t="s">
        <v>296</v>
      </c>
      <c r="B255" s="91">
        <v>382</v>
      </c>
      <c r="C255" s="95"/>
      <c r="D255" s="85">
        <f t="shared" si="4"/>
        <v>382</v>
      </c>
      <c r="E255" s="54" t="s">
        <v>155</v>
      </c>
    </row>
    <row r="256" ht="18.75" spans="1:5">
      <c r="A256" s="86" t="s">
        <v>297</v>
      </c>
      <c r="B256" s="91">
        <v>1</v>
      </c>
      <c r="C256" s="95"/>
      <c r="D256" s="85">
        <f t="shared" si="4"/>
        <v>1</v>
      </c>
      <c r="E256" s="54" t="s">
        <v>155</v>
      </c>
    </row>
    <row r="257" ht="18.75" spans="1:5">
      <c r="A257" s="88" t="s">
        <v>297</v>
      </c>
      <c r="B257" s="91">
        <v>1</v>
      </c>
      <c r="C257" s="95"/>
      <c r="D257" s="85">
        <f t="shared" si="4"/>
        <v>1</v>
      </c>
      <c r="E257" s="54" t="s">
        <v>155</v>
      </c>
    </row>
    <row r="258" ht="18.75" spans="1:5">
      <c r="A258" s="83" t="s">
        <v>112</v>
      </c>
      <c r="B258" s="91">
        <v>15721</v>
      </c>
      <c r="C258" s="95"/>
      <c r="D258" s="85">
        <f t="shared" si="4"/>
        <v>15721</v>
      </c>
      <c r="E258" s="54" t="s">
        <v>155</v>
      </c>
    </row>
    <row r="259" ht="18.75" spans="1:5">
      <c r="A259" s="86" t="s">
        <v>298</v>
      </c>
      <c r="B259" s="91">
        <v>0</v>
      </c>
      <c r="C259" s="95"/>
      <c r="D259" s="85">
        <f t="shared" si="4"/>
        <v>0</v>
      </c>
      <c r="E259" s="54" t="s">
        <v>155</v>
      </c>
    </row>
    <row r="260" ht="18.75" spans="1:5">
      <c r="A260" s="88" t="s">
        <v>298</v>
      </c>
      <c r="B260" s="91"/>
      <c r="C260" s="95"/>
      <c r="D260" s="85">
        <f t="shared" si="4"/>
        <v>0</v>
      </c>
      <c r="E260" s="54" t="s">
        <v>155</v>
      </c>
    </row>
    <row r="261" ht="18.75" spans="1:5">
      <c r="A261" s="88" t="s">
        <v>299</v>
      </c>
      <c r="B261" s="91"/>
      <c r="C261" s="95"/>
      <c r="D261" s="85">
        <f t="shared" si="4"/>
        <v>0</v>
      </c>
      <c r="E261" s="54" t="s">
        <v>155</v>
      </c>
    </row>
    <row r="262" ht="18.75" spans="1:4">
      <c r="A262" s="86" t="s">
        <v>300</v>
      </c>
      <c r="B262" s="93">
        <v>14080</v>
      </c>
      <c r="C262" s="95"/>
      <c r="D262" s="85">
        <f t="shared" si="4"/>
        <v>14080</v>
      </c>
    </row>
    <row r="263" ht="18.75" spans="1:4">
      <c r="A263" s="88" t="s">
        <v>152</v>
      </c>
      <c r="B263" s="94">
        <v>6042</v>
      </c>
      <c r="C263" s="95"/>
      <c r="D263" s="90">
        <f t="shared" si="4"/>
        <v>6042</v>
      </c>
    </row>
    <row r="264" ht="18.75" spans="1:5">
      <c r="A264" s="88" t="s">
        <v>153</v>
      </c>
      <c r="B264" s="91">
        <v>247</v>
      </c>
      <c r="C264" s="95"/>
      <c r="D264" s="90">
        <f t="shared" si="4"/>
        <v>247</v>
      </c>
      <c r="E264" s="54" t="s">
        <v>155</v>
      </c>
    </row>
    <row r="265" ht="18.75" spans="1:5">
      <c r="A265" s="88" t="s">
        <v>154</v>
      </c>
      <c r="B265" s="91"/>
      <c r="C265" s="95"/>
      <c r="D265" s="90">
        <f t="shared" si="4"/>
        <v>0</v>
      </c>
      <c r="E265" s="54" t="s">
        <v>155</v>
      </c>
    </row>
    <row r="266" ht="18.75" spans="1:5">
      <c r="A266" s="88" t="s">
        <v>194</v>
      </c>
      <c r="B266" s="91">
        <v>106</v>
      </c>
      <c r="C266" s="95"/>
      <c r="D266" s="90">
        <f t="shared" si="4"/>
        <v>106</v>
      </c>
      <c r="E266" s="54" t="s">
        <v>155</v>
      </c>
    </row>
    <row r="267" ht="18.75" spans="1:5">
      <c r="A267" s="88" t="s">
        <v>301</v>
      </c>
      <c r="B267" s="91">
        <v>1636</v>
      </c>
      <c r="C267" s="95"/>
      <c r="D267" s="90">
        <f t="shared" si="4"/>
        <v>1636</v>
      </c>
      <c r="E267" s="54" t="s">
        <v>155</v>
      </c>
    </row>
    <row r="268" ht="18.75" spans="1:5">
      <c r="A268" s="88" t="s">
        <v>302</v>
      </c>
      <c r="B268" s="91">
        <v>81</v>
      </c>
      <c r="C268" s="95"/>
      <c r="D268" s="90">
        <f t="shared" si="4"/>
        <v>81</v>
      </c>
      <c r="E268" s="54" t="s">
        <v>155</v>
      </c>
    </row>
    <row r="269" ht="18.75" spans="1:4">
      <c r="A269" s="88" t="s">
        <v>303</v>
      </c>
      <c r="B269" s="94"/>
      <c r="C269" s="95"/>
      <c r="D269" s="90">
        <f t="shared" si="4"/>
        <v>0</v>
      </c>
    </row>
    <row r="270" ht="18.75" spans="1:5">
      <c r="A270" s="88" t="s">
        <v>304</v>
      </c>
      <c r="B270" s="98"/>
      <c r="C270" s="95"/>
      <c r="D270" s="90">
        <f t="shared" si="4"/>
        <v>0</v>
      </c>
      <c r="E270" s="54" t="s">
        <v>155</v>
      </c>
    </row>
    <row r="271" ht="18.75" spans="1:5">
      <c r="A271" s="88" t="s">
        <v>162</v>
      </c>
      <c r="B271" s="91"/>
      <c r="C271" s="95"/>
      <c r="D271" s="90">
        <f t="shared" si="4"/>
        <v>0</v>
      </c>
      <c r="E271" s="54" t="s">
        <v>155</v>
      </c>
    </row>
    <row r="272" ht="18.75" spans="1:4">
      <c r="A272" s="88" t="s">
        <v>305</v>
      </c>
      <c r="B272" s="93">
        <v>5968</v>
      </c>
      <c r="C272" s="95"/>
      <c r="D272" s="85">
        <f t="shared" si="4"/>
        <v>5968</v>
      </c>
    </row>
    <row r="273" ht="18.75" spans="1:4">
      <c r="A273" s="86" t="s">
        <v>306</v>
      </c>
      <c r="B273" s="91">
        <v>0</v>
      </c>
      <c r="C273" s="95"/>
      <c r="D273" s="90">
        <f t="shared" si="4"/>
        <v>0</v>
      </c>
    </row>
    <row r="274" ht="18.75" spans="1:4">
      <c r="A274" s="88" t="s">
        <v>152</v>
      </c>
      <c r="B274" s="93"/>
      <c r="C274" s="95"/>
      <c r="D274" s="85">
        <f t="shared" si="4"/>
        <v>0</v>
      </c>
    </row>
    <row r="275" ht="18.75" spans="1:5">
      <c r="A275" s="88" t="s">
        <v>153</v>
      </c>
      <c r="B275" s="91"/>
      <c r="C275" s="95"/>
      <c r="D275" s="85">
        <f t="shared" si="4"/>
        <v>0</v>
      </c>
      <c r="E275" s="54" t="s">
        <v>155</v>
      </c>
    </row>
    <row r="276" ht="18.75" spans="1:5">
      <c r="A276" s="88" t="s">
        <v>154</v>
      </c>
      <c r="B276" s="91"/>
      <c r="C276" s="95"/>
      <c r="D276" s="85">
        <f t="shared" si="4"/>
        <v>0</v>
      </c>
      <c r="E276" s="54" t="s">
        <v>155</v>
      </c>
    </row>
    <row r="277" ht="18.75" spans="1:5">
      <c r="A277" s="88" t="s">
        <v>307</v>
      </c>
      <c r="B277" s="91"/>
      <c r="C277" s="95"/>
      <c r="D277" s="85">
        <f t="shared" si="4"/>
        <v>0</v>
      </c>
      <c r="E277" s="54" t="s">
        <v>155</v>
      </c>
    </row>
    <row r="278" ht="18.75" spans="1:4">
      <c r="A278" s="88" t="s">
        <v>162</v>
      </c>
      <c r="B278" s="93"/>
      <c r="C278" s="95"/>
      <c r="D278" s="85">
        <f t="shared" si="4"/>
        <v>0</v>
      </c>
    </row>
    <row r="279" ht="18.75" spans="1:4">
      <c r="A279" s="88" t="s">
        <v>308</v>
      </c>
      <c r="B279" s="89"/>
      <c r="C279" s="95"/>
      <c r="D279" s="90">
        <f t="shared" si="4"/>
        <v>0</v>
      </c>
    </row>
    <row r="280" ht="18.75" spans="1:4">
      <c r="A280" s="86" t="s">
        <v>309</v>
      </c>
      <c r="B280" s="89">
        <v>0</v>
      </c>
      <c r="C280" s="95"/>
      <c r="D280" s="90">
        <f t="shared" si="4"/>
        <v>0</v>
      </c>
    </row>
    <row r="281" ht="18.75" spans="1:5">
      <c r="A281" s="88" t="s">
        <v>152</v>
      </c>
      <c r="B281" s="91"/>
      <c r="C281" s="95"/>
      <c r="D281" s="90">
        <f t="shared" si="4"/>
        <v>0</v>
      </c>
      <c r="E281" s="54" t="s">
        <v>155</v>
      </c>
    </row>
    <row r="282" ht="18.75" spans="1:4">
      <c r="A282" s="88" t="s">
        <v>153</v>
      </c>
      <c r="B282" s="89"/>
      <c r="C282" s="95"/>
      <c r="D282" s="90">
        <f t="shared" si="4"/>
        <v>0</v>
      </c>
    </row>
    <row r="283" ht="18.75" spans="1:4">
      <c r="A283" s="88" t="s">
        <v>154</v>
      </c>
      <c r="B283" s="89"/>
      <c r="C283" s="95"/>
      <c r="D283" s="90">
        <f t="shared" si="4"/>
        <v>0</v>
      </c>
    </row>
    <row r="284" ht="18.75" spans="1:4">
      <c r="A284" s="88" t="s">
        <v>310</v>
      </c>
      <c r="B284" s="89"/>
      <c r="C284" s="95"/>
      <c r="D284" s="90">
        <f t="shared" si="4"/>
        <v>0</v>
      </c>
    </row>
    <row r="285" ht="18.75" spans="1:5">
      <c r="A285" s="88" t="s">
        <v>311</v>
      </c>
      <c r="B285" s="91"/>
      <c r="C285" s="95"/>
      <c r="D285" s="90">
        <f t="shared" si="4"/>
        <v>0</v>
      </c>
      <c r="E285" s="54" t="s">
        <v>155</v>
      </c>
    </row>
    <row r="286" ht="18.75" spans="1:5">
      <c r="A286" s="88" t="s">
        <v>162</v>
      </c>
      <c r="B286" s="91"/>
      <c r="C286" s="95"/>
      <c r="D286" s="90">
        <f t="shared" si="4"/>
        <v>0</v>
      </c>
      <c r="E286" s="54" t="s">
        <v>155</v>
      </c>
    </row>
    <row r="287" ht="18.75" spans="1:5">
      <c r="A287" s="88" t="s">
        <v>312</v>
      </c>
      <c r="B287" s="91"/>
      <c r="C287" s="95"/>
      <c r="D287" s="90">
        <f t="shared" si="4"/>
        <v>0</v>
      </c>
      <c r="E287" s="54" t="s">
        <v>155</v>
      </c>
    </row>
    <row r="288" ht="18.75" spans="1:4">
      <c r="A288" s="86" t="s">
        <v>313</v>
      </c>
      <c r="B288" s="89">
        <v>14</v>
      </c>
      <c r="C288" s="95"/>
      <c r="D288" s="90">
        <f t="shared" si="4"/>
        <v>14</v>
      </c>
    </row>
    <row r="289" ht="18.75" spans="1:5">
      <c r="A289" s="88" t="s">
        <v>152</v>
      </c>
      <c r="B289" s="91"/>
      <c r="C289" s="95"/>
      <c r="D289" s="85">
        <f t="shared" si="4"/>
        <v>0</v>
      </c>
      <c r="E289" s="54" t="s">
        <v>155</v>
      </c>
    </row>
    <row r="290" ht="18.75" spans="1:5">
      <c r="A290" s="88" t="s">
        <v>153</v>
      </c>
      <c r="B290" s="91"/>
      <c r="C290" s="95"/>
      <c r="D290" s="90">
        <f t="shared" si="4"/>
        <v>0</v>
      </c>
      <c r="E290" s="54" t="s">
        <v>155</v>
      </c>
    </row>
    <row r="291" ht="18.75" spans="1:5">
      <c r="A291" s="88" t="s">
        <v>154</v>
      </c>
      <c r="B291" s="91"/>
      <c r="C291" s="95"/>
      <c r="D291" s="90">
        <f t="shared" si="4"/>
        <v>0</v>
      </c>
      <c r="E291" s="54" t="s">
        <v>155</v>
      </c>
    </row>
    <row r="292" ht="18.75" spans="1:5">
      <c r="A292" s="88" t="s">
        <v>314</v>
      </c>
      <c r="B292" s="91"/>
      <c r="C292" s="95"/>
      <c r="D292" s="90">
        <f t="shared" si="4"/>
        <v>0</v>
      </c>
      <c r="E292" s="54" t="s">
        <v>155</v>
      </c>
    </row>
    <row r="293" ht="18.75" spans="1:5">
      <c r="A293" s="88" t="s">
        <v>315</v>
      </c>
      <c r="B293" s="91"/>
      <c r="C293" s="95"/>
      <c r="D293" s="90">
        <f t="shared" si="4"/>
        <v>0</v>
      </c>
      <c r="E293" s="54" t="s">
        <v>155</v>
      </c>
    </row>
    <row r="294" ht="18.75" spans="1:5">
      <c r="A294" s="88" t="s">
        <v>316</v>
      </c>
      <c r="B294" s="91"/>
      <c r="C294" s="95"/>
      <c r="D294" s="90">
        <f t="shared" si="4"/>
        <v>0</v>
      </c>
      <c r="E294" s="54" t="s">
        <v>155</v>
      </c>
    </row>
    <row r="295" ht="18.75" spans="1:5">
      <c r="A295" s="88" t="s">
        <v>162</v>
      </c>
      <c r="B295" s="91">
        <v>14</v>
      </c>
      <c r="C295" s="95"/>
      <c r="D295" s="90">
        <f t="shared" si="4"/>
        <v>14</v>
      </c>
      <c r="E295" s="54" t="s">
        <v>155</v>
      </c>
    </row>
    <row r="296" ht="18.75" spans="1:4">
      <c r="A296" s="88" t="s">
        <v>317</v>
      </c>
      <c r="B296" s="93"/>
      <c r="C296" s="95"/>
      <c r="D296" s="85">
        <f t="shared" si="4"/>
        <v>0</v>
      </c>
    </row>
    <row r="297" ht="18.75" spans="1:4">
      <c r="A297" s="86" t="s">
        <v>318</v>
      </c>
      <c r="B297" s="91">
        <v>1162</v>
      </c>
      <c r="C297" s="95"/>
      <c r="D297" s="90">
        <f t="shared" si="4"/>
        <v>1162</v>
      </c>
    </row>
    <row r="298" ht="18.75" spans="1:5">
      <c r="A298" s="88" t="s">
        <v>152</v>
      </c>
      <c r="B298" s="91">
        <v>392</v>
      </c>
      <c r="C298" s="95"/>
      <c r="D298" s="90">
        <f t="shared" si="4"/>
        <v>392</v>
      </c>
      <c r="E298" s="54" t="s">
        <v>155</v>
      </c>
    </row>
    <row r="299" ht="18.75" spans="1:5">
      <c r="A299" s="88" t="s">
        <v>153</v>
      </c>
      <c r="B299" s="91"/>
      <c r="C299" s="95"/>
      <c r="D299" s="90">
        <f t="shared" si="4"/>
        <v>0</v>
      </c>
      <c r="E299" s="54" t="s">
        <v>155</v>
      </c>
    </row>
    <row r="300" ht="18.75" spans="1:5">
      <c r="A300" s="88" t="s">
        <v>154</v>
      </c>
      <c r="B300" s="91"/>
      <c r="C300" s="95"/>
      <c r="D300" s="90">
        <f t="shared" ref="D300:D363" si="5">B300+C300</f>
        <v>0</v>
      </c>
      <c r="E300" s="54" t="s">
        <v>155</v>
      </c>
    </row>
    <row r="301" ht="18.75" spans="1:5">
      <c r="A301" s="88" t="s">
        <v>319</v>
      </c>
      <c r="B301" s="91">
        <v>353</v>
      </c>
      <c r="C301" s="95"/>
      <c r="D301" s="90">
        <f t="shared" si="5"/>
        <v>353</v>
      </c>
      <c r="E301" s="54" t="s">
        <v>155</v>
      </c>
    </row>
    <row r="302" ht="18.75" spans="1:5">
      <c r="A302" s="88" t="s">
        <v>320</v>
      </c>
      <c r="B302" s="91">
        <v>20</v>
      </c>
      <c r="C302" s="95"/>
      <c r="D302" s="90">
        <f t="shared" si="5"/>
        <v>20</v>
      </c>
      <c r="E302" s="54" t="s">
        <v>155</v>
      </c>
    </row>
    <row r="303" ht="18.75" spans="1:5">
      <c r="A303" s="88" t="s">
        <v>321</v>
      </c>
      <c r="B303" s="91"/>
      <c r="C303" s="95"/>
      <c r="D303" s="90">
        <f t="shared" si="5"/>
        <v>0</v>
      </c>
      <c r="E303" s="54" t="s">
        <v>155</v>
      </c>
    </row>
    <row r="304" ht="18.75" spans="1:4">
      <c r="A304" s="88" t="s">
        <v>322</v>
      </c>
      <c r="B304" s="93">
        <v>34</v>
      </c>
      <c r="C304" s="95"/>
      <c r="D304" s="85">
        <f t="shared" si="5"/>
        <v>34</v>
      </c>
    </row>
    <row r="305" ht="18.75" spans="1:5">
      <c r="A305" s="88" t="s">
        <v>323</v>
      </c>
      <c r="B305" s="91"/>
      <c r="C305" s="95"/>
      <c r="D305" s="90">
        <f t="shared" si="5"/>
        <v>0</v>
      </c>
      <c r="E305" s="54" t="s">
        <v>155</v>
      </c>
    </row>
    <row r="306" ht="18.75" spans="1:5">
      <c r="A306" s="88" t="s">
        <v>324</v>
      </c>
      <c r="B306" s="91">
        <v>15</v>
      </c>
      <c r="C306" s="95"/>
      <c r="D306" s="90">
        <f t="shared" si="5"/>
        <v>15</v>
      </c>
      <c r="E306" s="54" t="s">
        <v>155</v>
      </c>
    </row>
    <row r="307" ht="18.75" spans="1:5">
      <c r="A307" s="97" t="s">
        <v>325</v>
      </c>
      <c r="B307" s="91">
        <v>27</v>
      </c>
      <c r="C307" s="95"/>
      <c r="D307" s="90">
        <f t="shared" si="5"/>
        <v>27</v>
      </c>
      <c r="E307" s="54" t="s">
        <v>155</v>
      </c>
    </row>
    <row r="308" ht="18.75" spans="1:5">
      <c r="A308" s="88" t="s">
        <v>194</v>
      </c>
      <c r="B308" s="91"/>
      <c r="C308" s="95"/>
      <c r="D308" s="90">
        <f t="shared" si="5"/>
        <v>0</v>
      </c>
      <c r="E308" s="54" t="s">
        <v>155</v>
      </c>
    </row>
    <row r="309" ht="18.75" spans="1:5">
      <c r="A309" s="88" t="s">
        <v>162</v>
      </c>
      <c r="B309" s="91">
        <v>321</v>
      </c>
      <c r="C309" s="95"/>
      <c r="D309" s="90">
        <f t="shared" si="5"/>
        <v>321</v>
      </c>
      <c r="E309" s="54" t="s">
        <v>155</v>
      </c>
    </row>
    <row r="310" ht="18.75" spans="1:5">
      <c r="A310" s="88" t="s">
        <v>326</v>
      </c>
      <c r="B310" s="91"/>
      <c r="C310" s="95"/>
      <c r="D310" s="90">
        <f t="shared" si="5"/>
        <v>0</v>
      </c>
      <c r="E310" s="54" t="s">
        <v>155</v>
      </c>
    </row>
    <row r="311" ht="18.75" spans="1:4">
      <c r="A311" s="86" t="s">
        <v>327</v>
      </c>
      <c r="B311" s="94">
        <v>0</v>
      </c>
      <c r="C311" s="95"/>
      <c r="D311" s="90">
        <f t="shared" si="5"/>
        <v>0</v>
      </c>
    </row>
    <row r="312" ht="18.75" spans="1:5">
      <c r="A312" s="88" t="s">
        <v>152</v>
      </c>
      <c r="B312" s="94"/>
      <c r="C312" s="95"/>
      <c r="D312" s="90">
        <f t="shared" si="5"/>
        <v>0</v>
      </c>
      <c r="E312" s="54" t="s">
        <v>155</v>
      </c>
    </row>
    <row r="313" ht="18.75" spans="1:4">
      <c r="A313" s="88" t="s">
        <v>153</v>
      </c>
      <c r="B313" s="93"/>
      <c r="C313" s="95"/>
      <c r="D313" s="85">
        <f t="shared" si="5"/>
        <v>0</v>
      </c>
    </row>
    <row r="314" ht="18.75" spans="1:4">
      <c r="A314" s="88" t="s">
        <v>154</v>
      </c>
      <c r="B314" s="89"/>
      <c r="C314" s="95"/>
      <c r="D314" s="90">
        <f t="shared" si="5"/>
        <v>0</v>
      </c>
    </row>
    <row r="315" ht="18.75" spans="1:5">
      <c r="A315" s="97" t="s">
        <v>328</v>
      </c>
      <c r="B315" s="91"/>
      <c r="C315" s="95"/>
      <c r="D315" s="90">
        <f t="shared" si="5"/>
        <v>0</v>
      </c>
      <c r="E315" s="54" t="s">
        <v>155</v>
      </c>
    </row>
    <row r="316" ht="18.75" spans="1:5">
      <c r="A316" s="97" t="s">
        <v>329</v>
      </c>
      <c r="B316" s="91"/>
      <c r="C316" s="95"/>
      <c r="D316" s="90">
        <f t="shared" si="5"/>
        <v>0</v>
      </c>
      <c r="E316" s="54" t="s">
        <v>155</v>
      </c>
    </row>
    <row r="317" ht="18.75" spans="1:4">
      <c r="A317" s="88" t="s">
        <v>330</v>
      </c>
      <c r="B317" s="89"/>
      <c r="C317" s="95"/>
      <c r="D317" s="90">
        <f t="shared" si="5"/>
        <v>0</v>
      </c>
    </row>
    <row r="318" ht="18.75" spans="1:4">
      <c r="A318" s="88" t="s">
        <v>194</v>
      </c>
      <c r="B318" s="89"/>
      <c r="C318" s="95"/>
      <c r="D318" s="90">
        <f t="shared" si="5"/>
        <v>0</v>
      </c>
    </row>
    <row r="319" ht="18.75" spans="1:5">
      <c r="A319" s="88" t="s">
        <v>162</v>
      </c>
      <c r="B319" s="89"/>
      <c r="C319" s="95"/>
      <c r="D319" s="90">
        <f t="shared" si="5"/>
        <v>0</v>
      </c>
      <c r="E319" s="54" t="s">
        <v>155</v>
      </c>
    </row>
    <row r="320" ht="18.75" spans="1:4">
      <c r="A320" s="88" t="s">
        <v>331</v>
      </c>
      <c r="B320" s="89"/>
      <c r="C320" s="95"/>
      <c r="D320" s="90">
        <f t="shared" si="5"/>
        <v>0</v>
      </c>
    </row>
    <row r="321" ht="18.75" spans="1:5">
      <c r="A321" s="86" t="s">
        <v>332</v>
      </c>
      <c r="B321" s="91">
        <v>0</v>
      </c>
      <c r="C321" s="95"/>
      <c r="D321" s="90">
        <f t="shared" si="5"/>
        <v>0</v>
      </c>
      <c r="E321" s="54" t="s">
        <v>155</v>
      </c>
    </row>
    <row r="322" ht="18.75" spans="1:5">
      <c r="A322" s="88" t="s">
        <v>152</v>
      </c>
      <c r="B322" s="91"/>
      <c r="C322" s="95"/>
      <c r="D322" s="90">
        <f t="shared" si="5"/>
        <v>0</v>
      </c>
      <c r="E322" s="54" t="s">
        <v>155</v>
      </c>
    </row>
    <row r="323" ht="18.75" spans="1:4">
      <c r="A323" s="88" t="s">
        <v>153</v>
      </c>
      <c r="B323" s="89"/>
      <c r="C323" s="95"/>
      <c r="D323" s="90">
        <f t="shared" si="5"/>
        <v>0</v>
      </c>
    </row>
    <row r="324" ht="18.75" spans="1:5">
      <c r="A324" s="88" t="s">
        <v>154</v>
      </c>
      <c r="B324" s="91"/>
      <c r="C324" s="95"/>
      <c r="D324" s="90">
        <f t="shared" si="5"/>
        <v>0</v>
      </c>
      <c r="E324" s="54" t="s">
        <v>155</v>
      </c>
    </row>
    <row r="325" ht="18.75" spans="1:4">
      <c r="A325" s="88" t="s">
        <v>333</v>
      </c>
      <c r="B325" s="89"/>
      <c r="C325" s="95"/>
      <c r="D325" s="90">
        <f t="shared" si="5"/>
        <v>0</v>
      </c>
    </row>
    <row r="326" ht="18.75" spans="1:4">
      <c r="A326" s="88" t="s">
        <v>334</v>
      </c>
      <c r="B326" s="91"/>
      <c r="C326" s="95"/>
      <c r="D326" s="90">
        <f t="shared" si="5"/>
        <v>0</v>
      </c>
    </row>
    <row r="327" ht="18.75" spans="1:4">
      <c r="A327" s="88" t="s">
        <v>335</v>
      </c>
      <c r="B327" s="89"/>
      <c r="C327" s="95"/>
      <c r="D327" s="90">
        <f t="shared" si="5"/>
        <v>0</v>
      </c>
    </row>
    <row r="328" ht="18.75" spans="1:5">
      <c r="A328" s="88" t="s">
        <v>194</v>
      </c>
      <c r="B328" s="91"/>
      <c r="C328" s="95"/>
      <c r="D328" s="90">
        <f t="shared" si="5"/>
        <v>0</v>
      </c>
      <c r="E328" s="54" t="s">
        <v>155</v>
      </c>
    </row>
    <row r="329" ht="18.75" spans="1:5">
      <c r="A329" s="88" t="s">
        <v>162</v>
      </c>
      <c r="B329" s="91"/>
      <c r="C329" s="95"/>
      <c r="D329" s="85">
        <f t="shared" si="5"/>
        <v>0</v>
      </c>
      <c r="E329" s="54" t="s">
        <v>155</v>
      </c>
    </row>
    <row r="330" ht="18.75" spans="1:5">
      <c r="A330" s="88" t="s">
        <v>336</v>
      </c>
      <c r="B330" s="91"/>
      <c r="C330" s="95"/>
      <c r="D330" s="85">
        <f t="shared" si="5"/>
        <v>0</v>
      </c>
      <c r="E330" s="54" t="s">
        <v>155</v>
      </c>
    </row>
    <row r="331" ht="18.75" spans="1:5">
      <c r="A331" s="86" t="s">
        <v>337</v>
      </c>
      <c r="B331" s="91">
        <v>0</v>
      </c>
      <c r="C331" s="95"/>
      <c r="D331" s="85">
        <f t="shared" si="5"/>
        <v>0</v>
      </c>
      <c r="E331" s="54" t="s">
        <v>155</v>
      </c>
    </row>
    <row r="332" ht="18.75" spans="1:5">
      <c r="A332" s="88" t="s">
        <v>152</v>
      </c>
      <c r="B332" s="91"/>
      <c r="C332" s="95"/>
      <c r="D332" s="85">
        <f t="shared" si="5"/>
        <v>0</v>
      </c>
      <c r="E332" s="54" t="s">
        <v>155</v>
      </c>
    </row>
    <row r="333" ht="18.75" spans="1:5">
      <c r="A333" s="88" t="s">
        <v>153</v>
      </c>
      <c r="B333" s="91"/>
      <c r="C333" s="95"/>
      <c r="D333" s="85">
        <f t="shared" si="5"/>
        <v>0</v>
      </c>
      <c r="E333" s="54" t="s">
        <v>155</v>
      </c>
    </row>
    <row r="334" ht="18.75" spans="1:5">
      <c r="A334" s="88" t="s">
        <v>154</v>
      </c>
      <c r="B334" s="91"/>
      <c r="C334" s="95"/>
      <c r="D334" s="85">
        <f t="shared" si="5"/>
        <v>0</v>
      </c>
      <c r="E334" s="54" t="s">
        <v>155</v>
      </c>
    </row>
    <row r="335" ht="18.75" spans="1:5">
      <c r="A335" s="88" t="s">
        <v>338</v>
      </c>
      <c r="B335" s="91"/>
      <c r="C335" s="95"/>
      <c r="D335" s="85">
        <f t="shared" si="5"/>
        <v>0</v>
      </c>
      <c r="E335" s="54" t="s">
        <v>155</v>
      </c>
    </row>
    <row r="336" ht="18.75" spans="1:5">
      <c r="A336" s="88" t="s">
        <v>339</v>
      </c>
      <c r="B336" s="91"/>
      <c r="C336" s="95"/>
      <c r="D336" s="85">
        <f t="shared" si="5"/>
        <v>0</v>
      </c>
      <c r="E336" s="54" t="s">
        <v>155</v>
      </c>
    </row>
    <row r="337" ht="18.75" spans="1:5">
      <c r="A337" s="88" t="s">
        <v>162</v>
      </c>
      <c r="B337" s="91"/>
      <c r="C337" s="95"/>
      <c r="D337" s="85">
        <f t="shared" si="5"/>
        <v>0</v>
      </c>
      <c r="E337" s="54" t="s">
        <v>155</v>
      </c>
    </row>
    <row r="338" ht="18.75" spans="1:5">
      <c r="A338" s="88" t="s">
        <v>340</v>
      </c>
      <c r="B338" s="91"/>
      <c r="C338" s="95"/>
      <c r="D338" s="85">
        <f t="shared" si="5"/>
        <v>0</v>
      </c>
      <c r="E338" s="54" t="s">
        <v>155</v>
      </c>
    </row>
    <row r="339" ht="18.75" spans="1:5">
      <c r="A339" s="86" t="s">
        <v>341</v>
      </c>
      <c r="B339" s="91">
        <v>0</v>
      </c>
      <c r="C339" s="95"/>
      <c r="D339" s="85">
        <f t="shared" si="5"/>
        <v>0</v>
      </c>
      <c r="E339" s="54" t="s">
        <v>155</v>
      </c>
    </row>
    <row r="340" ht="18.75" spans="1:5">
      <c r="A340" s="88" t="s">
        <v>152</v>
      </c>
      <c r="B340" s="91"/>
      <c r="C340" s="95"/>
      <c r="D340" s="85">
        <f t="shared" si="5"/>
        <v>0</v>
      </c>
      <c r="E340" s="54" t="s">
        <v>155</v>
      </c>
    </row>
    <row r="341" ht="18.75" spans="1:5">
      <c r="A341" s="88" t="s">
        <v>153</v>
      </c>
      <c r="B341" s="91"/>
      <c r="C341" s="95"/>
      <c r="D341" s="85">
        <f t="shared" si="5"/>
        <v>0</v>
      </c>
      <c r="E341" s="54" t="s">
        <v>155</v>
      </c>
    </row>
    <row r="342" ht="18.75" spans="1:5">
      <c r="A342" s="88" t="s">
        <v>194</v>
      </c>
      <c r="B342" s="91"/>
      <c r="C342" s="95"/>
      <c r="D342" s="85">
        <f t="shared" si="5"/>
        <v>0</v>
      </c>
      <c r="E342" s="54" t="s">
        <v>155</v>
      </c>
    </row>
    <row r="343" ht="18.75" spans="1:5">
      <c r="A343" s="88" t="s">
        <v>342</v>
      </c>
      <c r="B343" s="91"/>
      <c r="C343" s="95"/>
      <c r="D343" s="85">
        <f t="shared" si="5"/>
        <v>0</v>
      </c>
      <c r="E343" s="54" t="s">
        <v>155</v>
      </c>
    </row>
    <row r="344" ht="18.75" spans="1:5">
      <c r="A344" s="88" t="s">
        <v>343</v>
      </c>
      <c r="B344" s="91"/>
      <c r="C344" s="95"/>
      <c r="D344" s="85">
        <f t="shared" si="5"/>
        <v>0</v>
      </c>
      <c r="E344" s="54" t="s">
        <v>155</v>
      </c>
    </row>
    <row r="345" ht="18.75" spans="1:5">
      <c r="A345" s="86" t="s">
        <v>344</v>
      </c>
      <c r="B345" s="91">
        <v>465</v>
      </c>
      <c r="C345" s="95"/>
      <c r="D345" s="85">
        <f t="shared" si="5"/>
        <v>465</v>
      </c>
      <c r="E345" s="54" t="s">
        <v>155</v>
      </c>
    </row>
    <row r="346" ht="18.75" spans="1:5">
      <c r="A346" s="88" t="s">
        <v>345</v>
      </c>
      <c r="B346" s="91">
        <v>15</v>
      </c>
      <c r="C346" s="95"/>
      <c r="D346" s="85">
        <f t="shared" si="5"/>
        <v>15</v>
      </c>
      <c r="E346" s="54" t="s">
        <v>155</v>
      </c>
    </row>
    <row r="347" ht="18.75" spans="1:5">
      <c r="A347" s="88" t="s">
        <v>344</v>
      </c>
      <c r="B347" s="91">
        <v>450</v>
      </c>
      <c r="C347" s="95"/>
      <c r="D347" s="85">
        <f t="shared" si="5"/>
        <v>450</v>
      </c>
      <c r="E347" s="54" t="s">
        <v>155</v>
      </c>
    </row>
    <row r="348" ht="18.75" spans="1:5">
      <c r="A348" s="83" t="s">
        <v>113</v>
      </c>
      <c r="B348" s="91">
        <v>47198</v>
      </c>
      <c r="C348" s="95">
        <v>3000</v>
      </c>
      <c r="D348" s="85">
        <f t="shared" si="5"/>
        <v>50198</v>
      </c>
      <c r="E348" s="54" t="s">
        <v>155</v>
      </c>
    </row>
    <row r="349" ht="18.75" spans="1:5">
      <c r="A349" s="86" t="s">
        <v>346</v>
      </c>
      <c r="B349" s="91">
        <v>889</v>
      </c>
      <c r="C349" s="95"/>
      <c r="D349" s="85">
        <f t="shared" si="5"/>
        <v>889</v>
      </c>
      <c r="E349" s="54" t="s">
        <v>155</v>
      </c>
    </row>
    <row r="350" ht="18.75" spans="1:5">
      <c r="A350" s="88" t="s">
        <v>152</v>
      </c>
      <c r="B350" s="91">
        <v>819</v>
      </c>
      <c r="C350" s="95"/>
      <c r="D350" s="85">
        <f t="shared" si="5"/>
        <v>819</v>
      </c>
      <c r="E350" s="54" t="s">
        <v>155</v>
      </c>
    </row>
    <row r="351" ht="18.75" spans="1:5">
      <c r="A351" s="88" t="s">
        <v>153</v>
      </c>
      <c r="B351" s="91">
        <v>70</v>
      </c>
      <c r="C351" s="95"/>
      <c r="D351" s="85">
        <f t="shared" si="5"/>
        <v>70</v>
      </c>
      <c r="E351" s="54" t="s">
        <v>155</v>
      </c>
    </row>
    <row r="352" ht="18.75" spans="1:5">
      <c r="A352" s="88" t="s">
        <v>154</v>
      </c>
      <c r="B352" s="91"/>
      <c r="C352" s="95"/>
      <c r="D352" s="85">
        <f t="shared" si="5"/>
        <v>0</v>
      </c>
      <c r="E352" s="54" t="s">
        <v>155</v>
      </c>
    </row>
    <row r="353" ht="18.75" spans="1:5">
      <c r="A353" s="88" t="s">
        <v>347</v>
      </c>
      <c r="B353" s="91"/>
      <c r="C353" s="95"/>
      <c r="D353" s="85">
        <f t="shared" si="5"/>
        <v>0</v>
      </c>
      <c r="E353" s="54" t="s">
        <v>155</v>
      </c>
    </row>
    <row r="354" ht="18.75" spans="1:5">
      <c r="A354" s="86" t="s">
        <v>348</v>
      </c>
      <c r="B354" s="91">
        <v>44120</v>
      </c>
      <c r="C354" s="95">
        <v>3000</v>
      </c>
      <c r="D354" s="85">
        <f t="shared" si="5"/>
        <v>47120</v>
      </c>
      <c r="E354" s="54" t="s">
        <v>155</v>
      </c>
    </row>
    <row r="355" ht="18.75" spans="1:5">
      <c r="A355" s="88" t="s">
        <v>349</v>
      </c>
      <c r="B355" s="91">
        <v>3821</v>
      </c>
      <c r="C355" s="95"/>
      <c r="D355" s="85">
        <f t="shared" si="5"/>
        <v>3821</v>
      </c>
      <c r="E355" s="54" t="s">
        <v>155</v>
      </c>
    </row>
    <row r="356" ht="18.75" spans="1:5">
      <c r="A356" s="88" t="s">
        <v>350</v>
      </c>
      <c r="B356" s="91">
        <v>24722</v>
      </c>
      <c r="C356" s="95">
        <v>3000</v>
      </c>
      <c r="D356" s="85">
        <f t="shared" si="5"/>
        <v>27722</v>
      </c>
      <c r="E356" s="54" t="s">
        <v>155</v>
      </c>
    </row>
    <row r="357" ht="18.75" spans="1:5">
      <c r="A357" s="88" t="s">
        <v>351</v>
      </c>
      <c r="B357" s="91">
        <v>8793</v>
      </c>
      <c r="C357" s="95"/>
      <c r="D357" s="85">
        <f t="shared" si="5"/>
        <v>8793</v>
      </c>
      <c r="E357" s="54" t="s">
        <v>155</v>
      </c>
    </row>
    <row r="358" ht="18.75" spans="1:5">
      <c r="A358" s="88" t="s">
        <v>352</v>
      </c>
      <c r="B358" s="91">
        <v>5347</v>
      </c>
      <c r="C358" s="95"/>
      <c r="D358" s="85">
        <f t="shared" si="5"/>
        <v>5347</v>
      </c>
      <c r="E358" s="54" t="s">
        <v>155</v>
      </c>
    </row>
    <row r="359" ht="18.75" spans="1:5">
      <c r="A359" s="88" t="s">
        <v>353</v>
      </c>
      <c r="B359" s="91">
        <v>236</v>
      </c>
      <c r="C359" s="95"/>
      <c r="D359" s="85">
        <f t="shared" si="5"/>
        <v>236</v>
      </c>
      <c r="E359" s="54" t="s">
        <v>155</v>
      </c>
    </row>
    <row r="360" ht="18.75" spans="1:5">
      <c r="A360" s="88" t="s">
        <v>354</v>
      </c>
      <c r="B360" s="91">
        <v>1201</v>
      </c>
      <c r="C360" s="95"/>
      <c r="D360" s="85">
        <f t="shared" si="5"/>
        <v>1201</v>
      </c>
      <c r="E360" s="54" t="s">
        <v>155</v>
      </c>
    </row>
    <row r="361" ht="18.75" spans="1:5">
      <c r="A361" s="86" t="s">
        <v>355</v>
      </c>
      <c r="B361" s="91">
        <v>1382</v>
      </c>
      <c r="C361" s="95"/>
      <c r="D361" s="85">
        <f t="shared" si="5"/>
        <v>1382</v>
      </c>
      <c r="E361" s="54" t="s">
        <v>155</v>
      </c>
    </row>
    <row r="362" ht="18.75" spans="1:5">
      <c r="A362" s="88" t="s">
        <v>356</v>
      </c>
      <c r="B362" s="91"/>
      <c r="C362" s="95"/>
      <c r="D362" s="85">
        <f t="shared" si="5"/>
        <v>0</v>
      </c>
      <c r="E362" s="54" t="s">
        <v>155</v>
      </c>
    </row>
    <row r="363" ht="18.75" spans="1:4">
      <c r="A363" s="88" t="s">
        <v>357</v>
      </c>
      <c r="B363" s="93">
        <v>1382</v>
      </c>
      <c r="C363" s="95"/>
      <c r="D363" s="85">
        <f t="shared" si="5"/>
        <v>1382</v>
      </c>
    </row>
    <row r="364" ht="18.75" spans="1:4">
      <c r="A364" s="88" t="s">
        <v>358</v>
      </c>
      <c r="B364" s="91"/>
      <c r="C364" s="95"/>
      <c r="D364" s="90">
        <f t="shared" ref="D364:D427" si="6">B364+C364</f>
        <v>0</v>
      </c>
    </row>
    <row r="365" ht="18.75" spans="1:4">
      <c r="A365" s="88" t="s">
        <v>359</v>
      </c>
      <c r="B365" s="91"/>
      <c r="C365" s="95"/>
      <c r="D365" s="90">
        <f t="shared" si="6"/>
        <v>0</v>
      </c>
    </row>
    <row r="366" ht="18.75" spans="1:4">
      <c r="A366" s="88" t="s">
        <v>360</v>
      </c>
      <c r="B366" s="93"/>
      <c r="C366" s="95"/>
      <c r="D366" s="85">
        <f t="shared" si="6"/>
        <v>0</v>
      </c>
    </row>
    <row r="367" ht="18.75" spans="1:4">
      <c r="A367" s="86" t="s">
        <v>361</v>
      </c>
      <c r="B367" s="93">
        <v>0</v>
      </c>
      <c r="C367" s="95"/>
      <c r="D367" s="85">
        <f t="shared" si="6"/>
        <v>0</v>
      </c>
    </row>
    <row r="368" ht="18.75" spans="1:4">
      <c r="A368" s="88" t="s">
        <v>362</v>
      </c>
      <c r="B368" s="94"/>
      <c r="C368" s="95"/>
      <c r="D368" s="90">
        <f t="shared" si="6"/>
        <v>0</v>
      </c>
    </row>
    <row r="369" ht="18.75" spans="1:4">
      <c r="A369" s="88" t="s">
        <v>363</v>
      </c>
      <c r="B369" s="94"/>
      <c r="C369" s="95"/>
      <c r="D369" s="90">
        <f t="shared" si="6"/>
        <v>0</v>
      </c>
    </row>
    <row r="370" ht="18.75" spans="1:5">
      <c r="A370" s="88" t="s">
        <v>364</v>
      </c>
      <c r="B370" s="91"/>
      <c r="C370" s="95"/>
      <c r="D370" s="90">
        <f t="shared" si="6"/>
        <v>0</v>
      </c>
      <c r="E370" s="54" t="s">
        <v>155</v>
      </c>
    </row>
    <row r="371" ht="18.75" spans="1:5">
      <c r="A371" s="88" t="s">
        <v>365</v>
      </c>
      <c r="B371" s="91"/>
      <c r="C371" s="95"/>
      <c r="D371" s="90">
        <f t="shared" si="6"/>
        <v>0</v>
      </c>
      <c r="E371" s="54" t="s">
        <v>155</v>
      </c>
    </row>
    <row r="372" ht="18.75" spans="1:4">
      <c r="A372" s="88" t="s">
        <v>366</v>
      </c>
      <c r="B372" s="93"/>
      <c r="C372" s="95"/>
      <c r="D372" s="85">
        <f t="shared" si="6"/>
        <v>0</v>
      </c>
    </row>
    <row r="373" ht="18.75" spans="1:4">
      <c r="A373" s="86" t="s">
        <v>367</v>
      </c>
      <c r="B373" s="89">
        <v>0</v>
      </c>
      <c r="C373" s="95"/>
      <c r="D373" s="90">
        <f t="shared" si="6"/>
        <v>0</v>
      </c>
    </row>
    <row r="374" ht="18.75" spans="1:4">
      <c r="A374" s="88" t="s">
        <v>368</v>
      </c>
      <c r="B374" s="89"/>
      <c r="C374" s="95"/>
      <c r="D374" s="90">
        <f t="shared" si="6"/>
        <v>0</v>
      </c>
    </row>
    <row r="375" ht="18.75" spans="1:4">
      <c r="A375" s="88" t="s">
        <v>369</v>
      </c>
      <c r="B375" s="89"/>
      <c r="C375" s="95"/>
      <c r="D375" s="90">
        <f t="shared" si="6"/>
        <v>0</v>
      </c>
    </row>
    <row r="376" ht="18.75" spans="1:4">
      <c r="A376" s="88" t="s">
        <v>370</v>
      </c>
      <c r="B376" s="89"/>
      <c r="C376" s="95"/>
      <c r="D376" s="90">
        <f t="shared" si="6"/>
        <v>0</v>
      </c>
    </row>
    <row r="377" ht="18.75" spans="1:5">
      <c r="A377" s="86" t="s">
        <v>371</v>
      </c>
      <c r="B377" s="94">
        <v>0</v>
      </c>
      <c r="C377" s="95"/>
      <c r="D377" s="90">
        <f t="shared" si="6"/>
        <v>0</v>
      </c>
      <c r="E377" s="54" t="s">
        <v>155</v>
      </c>
    </row>
    <row r="378" ht="18.75" spans="1:5">
      <c r="A378" s="88" t="s">
        <v>372</v>
      </c>
      <c r="B378" s="91"/>
      <c r="C378" s="95"/>
      <c r="D378" s="90">
        <f t="shared" si="6"/>
        <v>0</v>
      </c>
      <c r="E378" s="54" t="s">
        <v>155</v>
      </c>
    </row>
    <row r="379" ht="18.75" spans="1:5">
      <c r="A379" s="88" t="s">
        <v>373</v>
      </c>
      <c r="B379" s="91"/>
      <c r="C379" s="95"/>
      <c r="D379" s="90">
        <f t="shared" si="6"/>
        <v>0</v>
      </c>
      <c r="E379" s="54" t="s">
        <v>155</v>
      </c>
    </row>
    <row r="380" ht="18.75" spans="1:4">
      <c r="A380" s="88" t="s">
        <v>374</v>
      </c>
      <c r="B380" s="89"/>
      <c r="C380" s="95"/>
      <c r="D380" s="90">
        <f t="shared" si="6"/>
        <v>0</v>
      </c>
    </row>
    <row r="381" ht="18.75" spans="1:4">
      <c r="A381" s="86" t="s">
        <v>375</v>
      </c>
      <c r="B381" s="93">
        <v>123</v>
      </c>
      <c r="C381" s="95"/>
      <c r="D381" s="85">
        <f t="shared" si="6"/>
        <v>123</v>
      </c>
    </row>
    <row r="382" ht="18.75" spans="1:5">
      <c r="A382" s="88" t="s">
        <v>376</v>
      </c>
      <c r="B382" s="91">
        <v>123</v>
      </c>
      <c r="C382" s="95"/>
      <c r="D382" s="90">
        <f t="shared" si="6"/>
        <v>123</v>
      </c>
      <c r="E382" s="54" t="s">
        <v>155</v>
      </c>
    </row>
    <row r="383" ht="18.75" spans="1:4">
      <c r="A383" s="88" t="s">
        <v>377</v>
      </c>
      <c r="B383" s="94"/>
      <c r="C383" s="95"/>
      <c r="D383" s="90">
        <f t="shared" si="6"/>
        <v>0</v>
      </c>
    </row>
    <row r="384" ht="18.75" spans="1:5">
      <c r="A384" s="88" t="s">
        <v>378</v>
      </c>
      <c r="B384" s="91"/>
      <c r="C384" s="95"/>
      <c r="D384" s="90">
        <f t="shared" si="6"/>
        <v>0</v>
      </c>
      <c r="E384" s="54" t="s">
        <v>155</v>
      </c>
    </row>
    <row r="385" ht="18.75" spans="1:5">
      <c r="A385" s="86" t="s">
        <v>379</v>
      </c>
      <c r="B385" s="91">
        <v>385</v>
      </c>
      <c r="C385" s="95"/>
      <c r="D385" s="90">
        <f t="shared" si="6"/>
        <v>385</v>
      </c>
      <c r="E385" s="54" t="s">
        <v>155</v>
      </c>
    </row>
    <row r="386" ht="18.75" spans="1:5">
      <c r="A386" s="88" t="s">
        <v>380</v>
      </c>
      <c r="B386" s="91">
        <v>80</v>
      </c>
      <c r="C386" s="95"/>
      <c r="D386" s="90">
        <f t="shared" si="6"/>
        <v>80</v>
      </c>
      <c r="E386" s="54" t="s">
        <v>155</v>
      </c>
    </row>
    <row r="387" ht="18.75" spans="1:5">
      <c r="A387" s="88" t="s">
        <v>381</v>
      </c>
      <c r="B387" s="91">
        <v>217</v>
      </c>
      <c r="C387" s="95"/>
      <c r="D387" s="85">
        <f t="shared" si="6"/>
        <v>217</v>
      </c>
      <c r="E387" s="54" t="s">
        <v>155</v>
      </c>
    </row>
    <row r="388" ht="18.75" spans="1:5">
      <c r="A388" s="88" t="s">
        <v>382</v>
      </c>
      <c r="B388" s="91">
        <v>88</v>
      </c>
      <c r="C388" s="95"/>
      <c r="D388" s="85">
        <f t="shared" si="6"/>
        <v>88</v>
      </c>
      <c r="E388" s="54" t="s">
        <v>155</v>
      </c>
    </row>
    <row r="389" ht="18.75" spans="1:5">
      <c r="A389" s="88" t="s">
        <v>383</v>
      </c>
      <c r="B389" s="91"/>
      <c r="C389" s="95"/>
      <c r="D389" s="85">
        <f t="shared" si="6"/>
        <v>0</v>
      </c>
      <c r="E389" s="54" t="s">
        <v>155</v>
      </c>
    </row>
    <row r="390" ht="18.75" spans="1:5">
      <c r="A390" s="88" t="s">
        <v>384</v>
      </c>
      <c r="B390" s="91"/>
      <c r="C390" s="95"/>
      <c r="D390" s="85">
        <f t="shared" si="6"/>
        <v>0</v>
      </c>
      <c r="E390" s="54" t="s">
        <v>155</v>
      </c>
    </row>
    <row r="391" ht="18.75" spans="1:5">
      <c r="A391" s="86" t="s">
        <v>385</v>
      </c>
      <c r="B391" s="91">
        <v>254</v>
      </c>
      <c r="C391" s="95"/>
      <c r="D391" s="85">
        <f t="shared" si="6"/>
        <v>254</v>
      </c>
      <c r="E391" s="54" t="s">
        <v>155</v>
      </c>
    </row>
    <row r="392" ht="18.75" spans="1:5">
      <c r="A392" s="88" t="s">
        <v>386</v>
      </c>
      <c r="B392" s="91">
        <v>185</v>
      </c>
      <c r="C392" s="95"/>
      <c r="D392" s="85">
        <f t="shared" si="6"/>
        <v>185</v>
      </c>
      <c r="E392" s="54" t="s">
        <v>155</v>
      </c>
    </row>
    <row r="393" ht="18.75" spans="1:5">
      <c r="A393" s="88" t="s">
        <v>387</v>
      </c>
      <c r="B393" s="91"/>
      <c r="C393" s="95"/>
      <c r="D393" s="85">
        <f t="shared" si="6"/>
        <v>0</v>
      </c>
      <c r="E393" s="54" t="s">
        <v>155</v>
      </c>
    </row>
    <row r="394" ht="18.75" spans="1:5">
      <c r="A394" s="88" t="s">
        <v>388</v>
      </c>
      <c r="B394" s="91"/>
      <c r="C394" s="95"/>
      <c r="D394" s="85">
        <f t="shared" si="6"/>
        <v>0</v>
      </c>
      <c r="E394" s="54" t="s">
        <v>155</v>
      </c>
    </row>
    <row r="395" ht="18.75" spans="1:5">
      <c r="A395" s="88" t="s">
        <v>389</v>
      </c>
      <c r="B395" s="91"/>
      <c r="C395" s="95"/>
      <c r="D395" s="85">
        <f t="shared" si="6"/>
        <v>0</v>
      </c>
      <c r="E395" s="54" t="s">
        <v>155</v>
      </c>
    </row>
    <row r="396" ht="18.75" spans="1:5">
      <c r="A396" s="88" t="s">
        <v>390</v>
      </c>
      <c r="B396" s="91"/>
      <c r="C396" s="95"/>
      <c r="D396" s="85">
        <f t="shared" si="6"/>
        <v>0</v>
      </c>
      <c r="E396" s="54" t="s">
        <v>155</v>
      </c>
    </row>
    <row r="397" ht="18.75" spans="1:5">
      <c r="A397" s="88" t="s">
        <v>391</v>
      </c>
      <c r="B397" s="91">
        <v>69</v>
      </c>
      <c r="C397" s="95"/>
      <c r="D397" s="85">
        <f t="shared" si="6"/>
        <v>69</v>
      </c>
      <c r="E397" s="54" t="s">
        <v>155</v>
      </c>
    </row>
    <row r="398" ht="18.75" spans="1:5">
      <c r="A398" s="86" t="s">
        <v>392</v>
      </c>
      <c r="B398" s="91">
        <v>45</v>
      </c>
      <c r="C398" s="95"/>
      <c r="D398" s="85">
        <f t="shared" si="6"/>
        <v>45</v>
      </c>
      <c r="E398" s="54" t="s">
        <v>155</v>
      </c>
    </row>
    <row r="399" ht="18.75" spans="1:5">
      <c r="A399" s="88" t="s">
        <v>392</v>
      </c>
      <c r="B399" s="91">
        <v>45</v>
      </c>
      <c r="C399" s="95"/>
      <c r="D399" s="85">
        <f t="shared" si="6"/>
        <v>45</v>
      </c>
      <c r="E399" s="54" t="s">
        <v>155</v>
      </c>
    </row>
    <row r="400" ht="18.75" spans="1:5">
      <c r="A400" s="83" t="s">
        <v>114</v>
      </c>
      <c r="B400" s="91">
        <v>426</v>
      </c>
      <c r="C400" s="95"/>
      <c r="D400" s="85">
        <f t="shared" si="6"/>
        <v>426</v>
      </c>
      <c r="E400" s="54" t="s">
        <v>155</v>
      </c>
    </row>
    <row r="401" ht="18.75" spans="1:4">
      <c r="A401" s="86" t="s">
        <v>393</v>
      </c>
      <c r="B401" s="93">
        <v>75</v>
      </c>
      <c r="C401" s="95"/>
      <c r="D401" s="85">
        <f t="shared" si="6"/>
        <v>75</v>
      </c>
    </row>
    <row r="402" ht="18.75" spans="1:4">
      <c r="A402" s="88" t="s">
        <v>152</v>
      </c>
      <c r="B402" s="94">
        <v>51</v>
      </c>
      <c r="C402" s="95"/>
      <c r="D402" s="90">
        <f t="shared" si="6"/>
        <v>51</v>
      </c>
    </row>
    <row r="403" ht="18.75" spans="1:5">
      <c r="A403" s="88" t="s">
        <v>153</v>
      </c>
      <c r="B403" s="91">
        <v>24</v>
      </c>
      <c r="C403" s="95"/>
      <c r="D403" s="90">
        <f t="shared" si="6"/>
        <v>24</v>
      </c>
      <c r="E403" s="54" t="s">
        <v>155</v>
      </c>
    </row>
    <row r="404" ht="18.75" spans="1:5">
      <c r="A404" s="88" t="s">
        <v>154</v>
      </c>
      <c r="B404" s="91"/>
      <c r="C404" s="95"/>
      <c r="D404" s="90">
        <f t="shared" si="6"/>
        <v>0</v>
      </c>
      <c r="E404" s="54" t="s">
        <v>155</v>
      </c>
    </row>
    <row r="405" ht="18.75" spans="1:4">
      <c r="A405" s="88" t="s">
        <v>394</v>
      </c>
      <c r="B405" s="93"/>
      <c r="C405" s="95"/>
      <c r="D405" s="85">
        <f t="shared" si="6"/>
        <v>0</v>
      </c>
    </row>
    <row r="406" ht="18.75" spans="1:5">
      <c r="A406" s="86" t="s">
        <v>395</v>
      </c>
      <c r="B406" s="91">
        <v>0</v>
      </c>
      <c r="C406" s="95"/>
      <c r="D406" s="90">
        <f t="shared" si="6"/>
        <v>0</v>
      </c>
      <c r="E406" s="54" t="s">
        <v>155</v>
      </c>
    </row>
    <row r="407" ht="18.75" spans="1:4">
      <c r="A407" s="88" t="s">
        <v>396</v>
      </c>
      <c r="B407" s="94"/>
      <c r="C407" s="95"/>
      <c r="D407" s="90">
        <f t="shared" si="6"/>
        <v>0</v>
      </c>
    </row>
    <row r="408" ht="18.75" spans="1:4">
      <c r="A408" s="88" t="s">
        <v>397</v>
      </c>
      <c r="B408" s="94"/>
      <c r="C408" s="95"/>
      <c r="D408" s="90">
        <f t="shared" si="6"/>
        <v>0</v>
      </c>
    </row>
    <row r="409" ht="18.75" spans="1:5">
      <c r="A409" s="88" t="s">
        <v>398</v>
      </c>
      <c r="B409" s="91"/>
      <c r="C409" s="95"/>
      <c r="D409" s="90">
        <f t="shared" si="6"/>
        <v>0</v>
      </c>
      <c r="E409" s="54" t="s">
        <v>155</v>
      </c>
    </row>
    <row r="410" ht="18.75" spans="1:5">
      <c r="A410" s="88" t="s">
        <v>399</v>
      </c>
      <c r="B410" s="91"/>
      <c r="C410" s="95"/>
      <c r="D410" s="90">
        <f t="shared" si="6"/>
        <v>0</v>
      </c>
      <c r="E410" s="54" t="s">
        <v>155</v>
      </c>
    </row>
    <row r="411" ht="18.75" spans="1:4">
      <c r="A411" s="88" t="s">
        <v>400</v>
      </c>
      <c r="B411" s="93"/>
      <c r="C411" s="95"/>
      <c r="D411" s="85">
        <f t="shared" si="6"/>
        <v>0</v>
      </c>
    </row>
    <row r="412" ht="18.75" spans="1:4">
      <c r="A412" s="88" t="s">
        <v>401</v>
      </c>
      <c r="B412" s="91"/>
      <c r="C412" s="95"/>
      <c r="D412" s="90">
        <f t="shared" si="6"/>
        <v>0</v>
      </c>
    </row>
    <row r="413" ht="18.75" spans="1:5">
      <c r="A413" s="99" t="s">
        <v>402</v>
      </c>
      <c r="B413" s="91"/>
      <c r="C413" s="95"/>
      <c r="D413" s="90">
        <f t="shared" si="6"/>
        <v>0</v>
      </c>
      <c r="E413" s="54" t="s">
        <v>155</v>
      </c>
    </row>
    <row r="414" ht="18.75" spans="1:5">
      <c r="A414" s="88" t="s">
        <v>403</v>
      </c>
      <c r="B414" s="91"/>
      <c r="C414" s="95"/>
      <c r="D414" s="90">
        <f t="shared" si="6"/>
        <v>0</v>
      </c>
      <c r="E414" s="54" t="s">
        <v>155</v>
      </c>
    </row>
    <row r="415" ht="18.75" spans="1:5">
      <c r="A415" s="86" t="s">
        <v>404</v>
      </c>
      <c r="B415" s="91">
        <v>0</v>
      </c>
      <c r="C415" s="95"/>
      <c r="D415" s="90">
        <f t="shared" si="6"/>
        <v>0</v>
      </c>
      <c r="E415" s="54" t="s">
        <v>155</v>
      </c>
    </row>
    <row r="416" ht="18.75" spans="1:5">
      <c r="A416" s="88" t="s">
        <v>396</v>
      </c>
      <c r="B416" s="91"/>
      <c r="C416" s="95"/>
      <c r="D416" s="90">
        <f t="shared" si="6"/>
        <v>0</v>
      </c>
      <c r="E416" s="54" t="s">
        <v>155</v>
      </c>
    </row>
    <row r="417" ht="18.75" spans="1:4">
      <c r="A417" s="88" t="s">
        <v>405</v>
      </c>
      <c r="B417" s="91"/>
      <c r="C417" s="95"/>
      <c r="D417" s="90">
        <f t="shared" si="6"/>
        <v>0</v>
      </c>
    </row>
    <row r="418" ht="18.75" spans="1:4">
      <c r="A418" s="88" t="s">
        <v>406</v>
      </c>
      <c r="B418" s="93"/>
      <c r="C418" s="95"/>
      <c r="D418" s="85">
        <f t="shared" si="6"/>
        <v>0</v>
      </c>
    </row>
    <row r="419" ht="18.75" spans="1:4">
      <c r="A419" s="88" t="s">
        <v>407</v>
      </c>
      <c r="B419" s="94"/>
      <c r="C419" s="95"/>
      <c r="D419" s="90">
        <f t="shared" si="6"/>
        <v>0</v>
      </c>
    </row>
    <row r="420" ht="18.75" spans="1:4">
      <c r="A420" s="88" t="s">
        <v>408</v>
      </c>
      <c r="B420" s="93"/>
      <c r="C420" s="95"/>
      <c r="D420" s="85">
        <f t="shared" si="6"/>
        <v>0</v>
      </c>
    </row>
    <row r="421" ht="18.75" spans="1:4">
      <c r="A421" s="86" t="s">
        <v>409</v>
      </c>
      <c r="B421" s="93">
        <v>163</v>
      </c>
      <c r="C421" s="95"/>
      <c r="D421" s="85">
        <f t="shared" si="6"/>
        <v>163</v>
      </c>
    </row>
    <row r="422" ht="18.75" spans="1:4">
      <c r="A422" s="88" t="s">
        <v>396</v>
      </c>
      <c r="B422" s="89"/>
      <c r="C422" s="95"/>
      <c r="D422" s="90">
        <f t="shared" si="6"/>
        <v>0</v>
      </c>
    </row>
    <row r="423" ht="18.75" spans="1:4">
      <c r="A423" s="88" t="s">
        <v>410</v>
      </c>
      <c r="B423" s="89"/>
      <c r="C423" s="95"/>
      <c r="D423" s="90">
        <f t="shared" si="6"/>
        <v>0</v>
      </c>
    </row>
    <row r="424" ht="18.75" spans="1:5">
      <c r="A424" s="88" t="s">
        <v>411</v>
      </c>
      <c r="B424" s="91"/>
      <c r="C424" s="95"/>
      <c r="D424" s="85">
        <f t="shared" si="6"/>
        <v>0</v>
      </c>
      <c r="E424" s="54" t="s">
        <v>155</v>
      </c>
    </row>
    <row r="425" ht="18.75" spans="1:5">
      <c r="A425" s="88" t="s">
        <v>412</v>
      </c>
      <c r="B425" s="91">
        <v>163</v>
      </c>
      <c r="C425" s="95"/>
      <c r="D425" s="85">
        <f t="shared" si="6"/>
        <v>163</v>
      </c>
      <c r="E425" s="54" t="s">
        <v>155</v>
      </c>
    </row>
    <row r="426" ht="18.75" spans="1:5">
      <c r="A426" s="86" t="s">
        <v>413</v>
      </c>
      <c r="B426" s="93">
        <v>0</v>
      </c>
      <c r="C426" s="95"/>
      <c r="D426" s="85">
        <f t="shared" si="6"/>
        <v>0</v>
      </c>
      <c r="E426" s="54" t="s">
        <v>155</v>
      </c>
    </row>
    <row r="427" ht="18.75" spans="1:5">
      <c r="A427" s="88" t="s">
        <v>396</v>
      </c>
      <c r="B427" s="91"/>
      <c r="C427" s="95"/>
      <c r="D427" s="85">
        <f t="shared" si="6"/>
        <v>0</v>
      </c>
      <c r="E427" s="54" t="s">
        <v>155</v>
      </c>
    </row>
    <row r="428" ht="18.75" spans="1:5">
      <c r="A428" s="88" t="s">
        <v>414</v>
      </c>
      <c r="B428" s="91"/>
      <c r="C428" s="95"/>
      <c r="D428" s="85">
        <f t="shared" ref="D428:D491" si="7">B428+C428</f>
        <v>0</v>
      </c>
      <c r="E428" s="54" t="s">
        <v>155</v>
      </c>
    </row>
    <row r="429" ht="18.75" spans="1:5">
      <c r="A429" s="88" t="s">
        <v>415</v>
      </c>
      <c r="B429" s="91"/>
      <c r="C429" s="95"/>
      <c r="D429" s="85">
        <f t="shared" si="7"/>
        <v>0</v>
      </c>
      <c r="E429" s="54" t="s">
        <v>155</v>
      </c>
    </row>
    <row r="430" ht="18.75" spans="1:5">
      <c r="A430" s="88" t="s">
        <v>416</v>
      </c>
      <c r="B430" s="91"/>
      <c r="C430" s="95"/>
      <c r="D430" s="85">
        <f t="shared" si="7"/>
        <v>0</v>
      </c>
      <c r="E430" s="54" t="s">
        <v>155</v>
      </c>
    </row>
    <row r="431" ht="18.75" spans="1:5">
      <c r="A431" s="86" t="s">
        <v>417</v>
      </c>
      <c r="B431" s="91">
        <v>0</v>
      </c>
      <c r="C431" s="95"/>
      <c r="D431" s="85">
        <f t="shared" si="7"/>
        <v>0</v>
      </c>
      <c r="E431" s="54" t="s">
        <v>155</v>
      </c>
    </row>
    <row r="432" ht="18.75" spans="1:5">
      <c r="A432" s="88" t="s">
        <v>418</v>
      </c>
      <c r="B432" s="91"/>
      <c r="C432" s="95"/>
      <c r="D432" s="85">
        <f t="shared" si="7"/>
        <v>0</v>
      </c>
      <c r="E432" s="54" t="s">
        <v>155</v>
      </c>
    </row>
    <row r="433" ht="18.75" spans="1:5">
      <c r="A433" s="88" t="s">
        <v>419</v>
      </c>
      <c r="B433" s="91"/>
      <c r="C433" s="95"/>
      <c r="D433" s="85">
        <f t="shared" si="7"/>
        <v>0</v>
      </c>
      <c r="E433" s="54" t="s">
        <v>155</v>
      </c>
    </row>
    <row r="434" ht="18.75" spans="1:5">
      <c r="A434" s="88" t="s">
        <v>420</v>
      </c>
      <c r="B434" s="91"/>
      <c r="C434" s="95"/>
      <c r="D434" s="85">
        <f t="shared" si="7"/>
        <v>0</v>
      </c>
      <c r="E434" s="54" t="s">
        <v>155</v>
      </c>
    </row>
    <row r="435" ht="18.75" spans="1:5">
      <c r="A435" s="88" t="s">
        <v>421</v>
      </c>
      <c r="B435" s="91"/>
      <c r="C435" s="95"/>
      <c r="D435" s="85">
        <f t="shared" si="7"/>
        <v>0</v>
      </c>
      <c r="E435" s="54" t="s">
        <v>155</v>
      </c>
    </row>
    <row r="436" ht="18.75" spans="1:5">
      <c r="A436" s="86" t="s">
        <v>422</v>
      </c>
      <c r="B436" s="91">
        <v>165</v>
      </c>
      <c r="C436" s="95"/>
      <c r="D436" s="85">
        <f t="shared" si="7"/>
        <v>165</v>
      </c>
      <c r="E436" s="54" t="s">
        <v>155</v>
      </c>
    </row>
    <row r="437" ht="18.75" spans="1:5">
      <c r="A437" s="88" t="s">
        <v>396</v>
      </c>
      <c r="B437" s="91">
        <v>84</v>
      </c>
      <c r="C437" s="95"/>
      <c r="D437" s="85">
        <f t="shared" si="7"/>
        <v>84</v>
      </c>
      <c r="E437" s="54" t="s">
        <v>155</v>
      </c>
    </row>
    <row r="438" ht="18.75" spans="1:5">
      <c r="A438" s="88" t="s">
        <v>423</v>
      </c>
      <c r="B438" s="91">
        <v>81</v>
      </c>
      <c r="C438" s="95"/>
      <c r="D438" s="85">
        <f t="shared" si="7"/>
        <v>81</v>
      </c>
      <c r="E438" s="54" t="s">
        <v>155</v>
      </c>
    </row>
    <row r="439" ht="18.75" spans="1:5">
      <c r="A439" s="88" t="s">
        <v>424</v>
      </c>
      <c r="B439" s="91"/>
      <c r="C439" s="95"/>
      <c r="D439" s="85">
        <f t="shared" si="7"/>
        <v>0</v>
      </c>
      <c r="E439" s="54" t="s">
        <v>155</v>
      </c>
    </row>
    <row r="440" ht="18.75" spans="1:5">
      <c r="A440" s="88" t="s">
        <v>425</v>
      </c>
      <c r="B440" s="91"/>
      <c r="C440" s="95"/>
      <c r="D440" s="85">
        <f t="shared" si="7"/>
        <v>0</v>
      </c>
      <c r="E440" s="54" t="s">
        <v>155</v>
      </c>
    </row>
    <row r="441" ht="18.75" spans="1:5">
      <c r="A441" s="88" t="s">
        <v>426</v>
      </c>
      <c r="B441" s="93"/>
      <c r="C441" s="95"/>
      <c r="D441" s="85">
        <f t="shared" si="7"/>
        <v>0</v>
      </c>
      <c r="E441" s="54" t="s">
        <v>155</v>
      </c>
    </row>
    <row r="442" ht="18.75" spans="1:5">
      <c r="A442" s="88" t="s">
        <v>427</v>
      </c>
      <c r="B442" s="91"/>
      <c r="C442" s="95"/>
      <c r="D442" s="85">
        <f t="shared" si="7"/>
        <v>0</v>
      </c>
      <c r="E442" s="54" t="s">
        <v>155</v>
      </c>
    </row>
    <row r="443" ht="18.75" spans="1:5">
      <c r="A443" s="86" t="s">
        <v>428</v>
      </c>
      <c r="B443" s="91">
        <v>0</v>
      </c>
      <c r="C443" s="95"/>
      <c r="D443" s="85">
        <f t="shared" si="7"/>
        <v>0</v>
      </c>
      <c r="E443" s="54" t="s">
        <v>155</v>
      </c>
    </row>
    <row r="444" ht="18.75" spans="1:5">
      <c r="A444" s="88" t="s">
        <v>429</v>
      </c>
      <c r="B444" s="91"/>
      <c r="C444" s="95"/>
      <c r="D444" s="85">
        <f t="shared" si="7"/>
        <v>0</v>
      </c>
      <c r="E444" s="54" t="s">
        <v>155</v>
      </c>
    </row>
    <row r="445" ht="18.75" spans="1:5">
      <c r="A445" s="88" t="s">
        <v>430</v>
      </c>
      <c r="B445" s="91"/>
      <c r="C445" s="95"/>
      <c r="D445" s="90">
        <f t="shared" si="7"/>
        <v>0</v>
      </c>
      <c r="E445" s="54" t="s">
        <v>155</v>
      </c>
    </row>
    <row r="446" ht="18.75" spans="1:5">
      <c r="A446" s="88" t="s">
        <v>431</v>
      </c>
      <c r="B446" s="91"/>
      <c r="C446" s="95"/>
      <c r="D446" s="85">
        <f t="shared" si="7"/>
        <v>0</v>
      </c>
      <c r="E446" s="54" t="s">
        <v>155</v>
      </c>
    </row>
    <row r="447" ht="18.75" spans="1:5">
      <c r="A447" s="86" t="s">
        <v>432</v>
      </c>
      <c r="B447" s="91">
        <v>0</v>
      </c>
      <c r="C447" s="95"/>
      <c r="D447" s="85">
        <f t="shared" si="7"/>
        <v>0</v>
      </c>
      <c r="E447" s="54" t="s">
        <v>155</v>
      </c>
    </row>
    <row r="448" ht="18.75" spans="1:5">
      <c r="A448" s="88" t="s">
        <v>433</v>
      </c>
      <c r="B448" s="91"/>
      <c r="C448" s="95"/>
      <c r="D448" s="85">
        <f t="shared" si="7"/>
        <v>0</v>
      </c>
      <c r="E448" s="54" t="s">
        <v>155</v>
      </c>
    </row>
    <row r="449" ht="18.75" spans="1:5">
      <c r="A449" s="88" t="s">
        <v>434</v>
      </c>
      <c r="B449" s="91"/>
      <c r="C449" s="95"/>
      <c r="D449" s="85">
        <f t="shared" si="7"/>
        <v>0</v>
      </c>
      <c r="E449" s="54" t="s">
        <v>155</v>
      </c>
    </row>
    <row r="450" ht="18.75" spans="1:5">
      <c r="A450" s="88" t="s">
        <v>435</v>
      </c>
      <c r="B450" s="91"/>
      <c r="C450" s="95"/>
      <c r="D450" s="85">
        <f t="shared" si="7"/>
        <v>0</v>
      </c>
      <c r="E450" s="54" t="s">
        <v>155</v>
      </c>
    </row>
    <row r="451" ht="18.75" spans="1:5">
      <c r="A451" s="86" t="s">
        <v>436</v>
      </c>
      <c r="B451" s="91">
        <v>23</v>
      </c>
      <c r="C451" s="95"/>
      <c r="D451" s="85">
        <f t="shared" si="7"/>
        <v>23</v>
      </c>
      <c r="E451" s="54" t="s">
        <v>155</v>
      </c>
    </row>
    <row r="452" ht="18.75" spans="1:5">
      <c r="A452" s="88" t="s">
        <v>437</v>
      </c>
      <c r="B452" s="91"/>
      <c r="C452" s="95"/>
      <c r="D452" s="85">
        <f t="shared" si="7"/>
        <v>0</v>
      </c>
      <c r="E452" s="54" t="s">
        <v>155</v>
      </c>
    </row>
    <row r="453" ht="18.75" spans="1:5">
      <c r="A453" s="88" t="s">
        <v>438</v>
      </c>
      <c r="B453" s="91"/>
      <c r="C453" s="95"/>
      <c r="D453" s="85">
        <f t="shared" si="7"/>
        <v>0</v>
      </c>
      <c r="E453" s="54" t="s">
        <v>155</v>
      </c>
    </row>
    <row r="454" ht="18.75" spans="1:5">
      <c r="A454" s="88" t="s">
        <v>439</v>
      </c>
      <c r="B454" s="91"/>
      <c r="C454" s="95"/>
      <c r="D454" s="85">
        <f t="shared" si="7"/>
        <v>0</v>
      </c>
      <c r="E454" s="54" t="s">
        <v>155</v>
      </c>
    </row>
    <row r="455" ht="18.75" spans="1:5">
      <c r="A455" s="88" t="s">
        <v>436</v>
      </c>
      <c r="B455" s="91">
        <v>23</v>
      </c>
      <c r="C455" s="95"/>
      <c r="D455" s="85">
        <f t="shared" si="7"/>
        <v>23</v>
      </c>
      <c r="E455" s="54" t="s">
        <v>155</v>
      </c>
    </row>
    <row r="456" ht="18.75" spans="1:5">
      <c r="A456" s="83" t="s">
        <v>115</v>
      </c>
      <c r="B456" s="93">
        <v>3146</v>
      </c>
      <c r="C456" s="95"/>
      <c r="D456" s="85">
        <f t="shared" si="7"/>
        <v>3146</v>
      </c>
      <c r="E456" s="54" t="s">
        <v>155</v>
      </c>
    </row>
    <row r="457" ht="18.75" spans="1:4">
      <c r="A457" s="86" t="s">
        <v>440</v>
      </c>
      <c r="B457" s="91">
        <v>1789</v>
      </c>
      <c r="C457" s="95"/>
      <c r="D457" s="90">
        <f t="shared" si="7"/>
        <v>1789</v>
      </c>
    </row>
    <row r="458" ht="18.75" spans="1:5">
      <c r="A458" s="88" t="s">
        <v>152</v>
      </c>
      <c r="B458" s="91">
        <v>297</v>
      </c>
      <c r="C458" s="95"/>
      <c r="D458" s="85">
        <f t="shared" si="7"/>
        <v>297</v>
      </c>
      <c r="E458" s="54" t="s">
        <v>155</v>
      </c>
    </row>
    <row r="459" ht="18.75" spans="1:5">
      <c r="A459" s="88" t="s">
        <v>153</v>
      </c>
      <c r="B459" s="91">
        <v>5</v>
      </c>
      <c r="C459" s="95"/>
      <c r="D459" s="85">
        <f t="shared" si="7"/>
        <v>5</v>
      </c>
      <c r="E459" s="54" t="s">
        <v>155</v>
      </c>
    </row>
    <row r="460" ht="18.75" spans="1:5">
      <c r="A460" s="88" t="s">
        <v>154</v>
      </c>
      <c r="B460" s="91"/>
      <c r="C460" s="95"/>
      <c r="D460" s="85">
        <f t="shared" si="7"/>
        <v>0</v>
      </c>
      <c r="E460" s="54" t="s">
        <v>155</v>
      </c>
    </row>
    <row r="461" ht="18.75" spans="1:5">
      <c r="A461" s="88" t="s">
        <v>441</v>
      </c>
      <c r="B461" s="91">
        <v>74</v>
      </c>
      <c r="C461" s="95"/>
      <c r="D461" s="85">
        <f t="shared" si="7"/>
        <v>74</v>
      </c>
      <c r="E461" s="54" t="s">
        <v>155</v>
      </c>
    </row>
    <row r="462" ht="18.75" spans="1:5">
      <c r="A462" s="88" t="s">
        <v>442</v>
      </c>
      <c r="B462" s="91"/>
      <c r="C462" s="95"/>
      <c r="D462" s="85">
        <f t="shared" si="7"/>
        <v>0</v>
      </c>
      <c r="E462" s="54" t="s">
        <v>155</v>
      </c>
    </row>
    <row r="463" ht="18.75" spans="1:5">
      <c r="A463" s="88" t="s">
        <v>443</v>
      </c>
      <c r="B463" s="91"/>
      <c r="C463" s="95"/>
      <c r="D463" s="85">
        <f t="shared" si="7"/>
        <v>0</v>
      </c>
      <c r="E463" s="54" t="s">
        <v>155</v>
      </c>
    </row>
    <row r="464" ht="18.75" spans="1:5">
      <c r="A464" s="88" t="s">
        <v>444</v>
      </c>
      <c r="B464" s="91">
        <v>429</v>
      </c>
      <c r="C464" s="95"/>
      <c r="D464" s="85">
        <f t="shared" si="7"/>
        <v>429</v>
      </c>
      <c r="E464" s="54" t="s">
        <v>155</v>
      </c>
    </row>
    <row r="465" ht="18.75" spans="1:5">
      <c r="A465" s="88" t="s">
        <v>445</v>
      </c>
      <c r="B465" s="91"/>
      <c r="C465" s="95"/>
      <c r="D465" s="85">
        <f t="shared" si="7"/>
        <v>0</v>
      </c>
      <c r="E465" s="54" t="s">
        <v>155</v>
      </c>
    </row>
    <row r="466" ht="18.75" spans="1:5">
      <c r="A466" s="88" t="s">
        <v>446</v>
      </c>
      <c r="B466" s="91">
        <v>397</v>
      </c>
      <c r="C466" s="95"/>
      <c r="D466" s="85">
        <f t="shared" si="7"/>
        <v>397</v>
      </c>
      <c r="E466" s="54" t="s">
        <v>155</v>
      </c>
    </row>
    <row r="467" ht="18.75" spans="1:5">
      <c r="A467" s="88" t="s">
        <v>447</v>
      </c>
      <c r="B467" s="91"/>
      <c r="C467" s="95"/>
      <c r="D467" s="85">
        <f t="shared" si="7"/>
        <v>0</v>
      </c>
      <c r="E467" s="54" t="s">
        <v>155</v>
      </c>
    </row>
    <row r="468" ht="18.75" spans="1:5">
      <c r="A468" s="88" t="s">
        <v>448</v>
      </c>
      <c r="B468" s="91">
        <v>4</v>
      </c>
      <c r="C468" s="95"/>
      <c r="D468" s="85">
        <f t="shared" si="7"/>
        <v>4</v>
      </c>
      <c r="E468" s="54" t="s">
        <v>155</v>
      </c>
    </row>
    <row r="469" ht="18.75" spans="1:5">
      <c r="A469" s="88" t="s">
        <v>449</v>
      </c>
      <c r="B469" s="91">
        <v>2</v>
      </c>
      <c r="C469" s="95"/>
      <c r="D469" s="85">
        <f t="shared" si="7"/>
        <v>2</v>
      </c>
      <c r="E469" s="54" t="s">
        <v>155</v>
      </c>
    </row>
    <row r="470" ht="18.75" spans="1:5">
      <c r="A470" s="88" t="s">
        <v>450</v>
      </c>
      <c r="B470" s="91"/>
      <c r="C470" s="95"/>
      <c r="D470" s="85">
        <f t="shared" si="7"/>
        <v>0</v>
      </c>
      <c r="E470" s="54" t="s">
        <v>155</v>
      </c>
    </row>
    <row r="471" ht="18.75" spans="1:5">
      <c r="A471" s="88" t="s">
        <v>451</v>
      </c>
      <c r="B471" s="91"/>
      <c r="C471" s="95"/>
      <c r="D471" s="85">
        <f t="shared" si="7"/>
        <v>0</v>
      </c>
      <c r="E471" s="54" t="s">
        <v>155</v>
      </c>
    </row>
    <row r="472" ht="18.75" spans="1:5">
      <c r="A472" s="88" t="s">
        <v>452</v>
      </c>
      <c r="B472" s="91">
        <v>581</v>
      </c>
      <c r="C472" s="95"/>
      <c r="D472" s="85">
        <f t="shared" si="7"/>
        <v>581</v>
      </c>
      <c r="E472" s="54" t="s">
        <v>155</v>
      </c>
    </row>
    <row r="473" ht="18.75" spans="1:5">
      <c r="A473" s="86" t="s">
        <v>453</v>
      </c>
      <c r="B473" s="91">
        <v>408</v>
      </c>
      <c r="C473" s="95"/>
      <c r="D473" s="85">
        <f t="shared" si="7"/>
        <v>408</v>
      </c>
      <c r="E473" s="54" t="s">
        <v>155</v>
      </c>
    </row>
    <row r="474" ht="18.75" spans="1:5">
      <c r="A474" s="88" t="s">
        <v>152</v>
      </c>
      <c r="B474" s="91">
        <v>23</v>
      </c>
      <c r="C474" s="95"/>
      <c r="D474" s="85">
        <f t="shared" si="7"/>
        <v>23</v>
      </c>
      <c r="E474" s="54" t="s">
        <v>155</v>
      </c>
    </row>
    <row r="475" ht="18.75" spans="1:5">
      <c r="A475" s="88" t="s">
        <v>153</v>
      </c>
      <c r="B475" s="91"/>
      <c r="C475" s="95"/>
      <c r="D475" s="85">
        <f t="shared" si="7"/>
        <v>0</v>
      </c>
      <c r="E475" s="54" t="s">
        <v>155</v>
      </c>
    </row>
    <row r="476" ht="18.75" spans="1:4">
      <c r="A476" s="88" t="s">
        <v>154</v>
      </c>
      <c r="B476" s="93"/>
      <c r="C476" s="95"/>
      <c r="D476" s="85">
        <f t="shared" si="7"/>
        <v>0</v>
      </c>
    </row>
    <row r="477" ht="18.75" spans="1:4">
      <c r="A477" s="88" t="s">
        <v>454</v>
      </c>
      <c r="B477" s="93">
        <v>185</v>
      </c>
      <c r="C477" s="95"/>
      <c r="D477" s="85">
        <f t="shared" si="7"/>
        <v>185</v>
      </c>
    </row>
    <row r="478" ht="18.75" spans="1:4">
      <c r="A478" s="88" t="s">
        <v>455</v>
      </c>
      <c r="B478" s="94">
        <v>200</v>
      </c>
      <c r="C478" s="95"/>
      <c r="D478" s="90">
        <f t="shared" si="7"/>
        <v>200</v>
      </c>
    </row>
    <row r="479" ht="18.75" spans="1:4">
      <c r="A479" s="88" t="s">
        <v>456</v>
      </c>
      <c r="B479" s="91"/>
      <c r="C479" s="95"/>
      <c r="D479" s="90">
        <f t="shared" si="7"/>
        <v>0</v>
      </c>
    </row>
    <row r="480" ht="18.75" spans="1:5">
      <c r="A480" s="88" t="s">
        <v>457</v>
      </c>
      <c r="B480" s="91"/>
      <c r="C480" s="95"/>
      <c r="D480" s="90">
        <f t="shared" si="7"/>
        <v>0</v>
      </c>
      <c r="E480" s="54" t="s">
        <v>155</v>
      </c>
    </row>
    <row r="481" ht="18.75" spans="1:4">
      <c r="A481" s="86" t="s">
        <v>458</v>
      </c>
      <c r="B481" s="94">
        <v>28</v>
      </c>
      <c r="C481" s="95"/>
      <c r="D481" s="90">
        <f t="shared" si="7"/>
        <v>28</v>
      </c>
    </row>
    <row r="482" ht="18.75" spans="1:5">
      <c r="A482" s="88" t="s">
        <v>152</v>
      </c>
      <c r="B482" s="91"/>
      <c r="C482" s="95"/>
      <c r="D482" s="90">
        <f t="shared" si="7"/>
        <v>0</v>
      </c>
      <c r="E482" s="54" t="s">
        <v>155</v>
      </c>
    </row>
    <row r="483" ht="18.75" spans="1:5">
      <c r="A483" s="88" t="s">
        <v>153</v>
      </c>
      <c r="B483" s="91">
        <v>15</v>
      </c>
      <c r="C483" s="95"/>
      <c r="D483" s="90">
        <f t="shared" si="7"/>
        <v>15</v>
      </c>
      <c r="E483" s="54" t="s">
        <v>155</v>
      </c>
    </row>
    <row r="484" ht="18.75" spans="1:4">
      <c r="A484" s="88" t="s">
        <v>154</v>
      </c>
      <c r="B484" s="94"/>
      <c r="C484" s="95"/>
      <c r="D484" s="90">
        <f t="shared" si="7"/>
        <v>0</v>
      </c>
    </row>
    <row r="485" ht="18.75" spans="1:5">
      <c r="A485" s="88" t="s">
        <v>459</v>
      </c>
      <c r="B485" s="91"/>
      <c r="C485" s="95"/>
      <c r="D485" s="90">
        <f t="shared" si="7"/>
        <v>0</v>
      </c>
      <c r="E485" s="54" t="s">
        <v>155</v>
      </c>
    </row>
    <row r="486" ht="18.75" spans="1:4">
      <c r="A486" s="88" t="s">
        <v>460</v>
      </c>
      <c r="B486" s="94"/>
      <c r="C486" s="95"/>
      <c r="D486" s="90">
        <f t="shared" si="7"/>
        <v>0</v>
      </c>
    </row>
    <row r="487" ht="18.75" spans="1:5">
      <c r="A487" s="88" t="s">
        <v>461</v>
      </c>
      <c r="B487" s="91"/>
      <c r="C487" s="95"/>
      <c r="D487" s="90">
        <f t="shared" si="7"/>
        <v>0</v>
      </c>
      <c r="E487" s="54" t="s">
        <v>155</v>
      </c>
    </row>
    <row r="488" ht="18.75" spans="1:4">
      <c r="A488" s="88" t="s">
        <v>462</v>
      </c>
      <c r="B488" s="94">
        <v>13</v>
      </c>
      <c r="C488" s="95"/>
      <c r="D488" s="90">
        <f t="shared" si="7"/>
        <v>13</v>
      </c>
    </row>
    <row r="489" ht="18.75" spans="1:4">
      <c r="A489" s="88" t="s">
        <v>463</v>
      </c>
      <c r="B489" s="91"/>
      <c r="C489" s="95"/>
      <c r="D489" s="90">
        <f t="shared" si="7"/>
        <v>0</v>
      </c>
    </row>
    <row r="490" ht="18.75" spans="1:4">
      <c r="A490" s="88" t="s">
        <v>464</v>
      </c>
      <c r="B490" s="94"/>
      <c r="C490" s="95"/>
      <c r="D490" s="90">
        <f t="shared" si="7"/>
        <v>0</v>
      </c>
    </row>
    <row r="491" ht="18.75" spans="1:5">
      <c r="A491" s="88" t="s">
        <v>465</v>
      </c>
      <c r="B491" s="91"/>
      <c r="C491" s="95"/>
      <c r="D491" s="90">
        <f t="shared" si="7"/>
        <v>0</v>
      </c>
      <c r="E491" s="54" t="s">
        <v>155</v>
      </c>
    </row>
    <row r="492" ht="18.75" spans="1:4">
      <c r="A492" s="86" t="s">
        <v>466</v>
      </c>
      <c r="B492" s="94">
        <v>3</v>
      </c>
      <c r="C492" s="95"/>
      <c r="D492" s="90">
        <f t="shared" ref="D492:D555" si="8">B492+C492</f>
        <v>3</v>
      </c>
    </row>
    <row r="493" ht="18.75" spans="1:4">
      <c r="A493" s="88" t="s">
        <v>152</v>
      </c>
      <c r="B493" s="93"/>
      <c r="C493" s="95"/>
      <c r="D493" s="85">
        <f t="shared" si="8"/>
        <v>0</v>
      </c>
    </row>
    <row r="494" ht="18.75" spans="1:4">
      <c r="A494" s="88" t="s">
        <v>153</v>
      </c>
      <c r="B494" s="94"/>
      <c r="C494" s="95"/>
      <c r="D494" s="90">
        <f t="shared" si="8"/>
        <v>0</v>
      </c>
    </row>
    <row r="495" ht="18.75" spans="1:5">
      <c r="A495" s="88" t="s">
        <v>154</v>
      </c>
      <c r="B495" s="91"/>
      <c r="C495" s="95"/>
      <c r="D495" s="90">
        <f t="shared" si="8"/>
        <v>0</v>
      </c>
      <c r="E495" s="54" t="s">
        <v>155</v>
      </c>
    </row>
    <row r="496" ht="18.75" spans="1:5">
      <c r="A496" s="88" t="s">
        <v>467</v>
      </c>
      <c r="B496" s="91"/>
      <c r="C496" s="95"/>
      <c r="D496" s="90">
        <f t="shared" si="8"/>
        <v>0</v>
      </c>
      <c r="E496" s="54" t="s">
        <v>155</v>
      </c>
    </row>
    <row r="497" ht="18.75" spans="1:4">
      <c r="A497" s="88" t="s">
        <v>468</v>
      </c>
      <c r="B497" s="94"/>
      <c r="C497" s="95"/>
      <c r="D497" s="90">
        <f t="shared" si="8"/>
        <v>0</v>
      </c>
    </row>
    <row r="498" ht="18.75" spans="1:4">
      <c r="A498" s="88" t="s">
        <v>469</v>
      </c>
      <c r="B498" s="94"/>
      <c r="C498" s="95"/>
      <c r="D498" s="90">
        <f t="shared" si="8"/>
        <v>0</v>
      </c>
    </row>
    <row r="499" ht="18.75" spans="1:5">
      <c r="A499" s="88" t="s">
        <v>470</v>
      </c>
      <c r="B499" s="91">
        <v>3</v>
      </c>
      <c r="C499" s="95"/>
      <c r="D499" s="90">
        <f t="shared" si="8"/>
        <v>3</v>
      </c>
      <c r="E499" s="54" t="s">
        <v>155</v>
      </c>
    </row>
    <row r="500" ht="18.75" spans="1:5">
      <c r="A500" s="88" t="s">
        <v>471</v>
      </c>
      <c r="B500" s="91"/>
      <c r="C500" s="95"/>
      <c r="D500" s="90">
        <f t="shared" si="8"/>
        <v>0</v>
      </c>
      <c r="E500" s="54" t="s">
        <v>155</v>
      </c>
    </row>
    <row r="501" ht="18.75" spans="1:4">
      <c r="A501" s="86" t="s">
        <v>472</v>
      </c>
      <c r="B501" s="93">
        <v>469</v>
      </c>
      <c r="C501" s="95"/>
      <c r="D501" s="85">
        <f t="shared" si="8"/>
        <v>469</v>
      </c>
    </row>
    <row r="502" ht="18.75" spans="1:5">
      <c r="A502" s="88" t="s">
        <v>152</v>
      </c>
      <c r="B502" s="91"/>
      <c r="C502" s="95"/>
      <c r="D502" s="90">
        <f t="shared" si="8"/>
        <v>0</v>
      </c>
      <c r="E502" s="54" t="s">
        <v>155</v>
      </c>
    </row>
    <row r="503" ht="18.75" spans="1:4">
      <c r="A503" s="88" t="s">
        <v>153</v>
      </c>
      <c r="B503" s="91"/>
      <c r="C503" s="95"/>
      <c r="D503" s="90">
        <f t="shared" si="8"/>
        <v>0</v>
      </c>
    </row>
    <row r="504" ht="18.75" spans="1:5">
      <c r="A504" s="88" t="s">
        <v>154</v>
      </c>
      <c r="B504" s="91"/>
      <c r="C504" s="95"/>
      <c r="D504" s="90">
        <f t="shared" si="8"/>
        <v>0</v>
      </c>
      <c r="E504" s="54" t="s">
        <v>155</v>
      </c>
    </row>
    <row r="505" ht="18.75" spans="1:5">
      <c r="A505" s="88" t="s">
        <v>473</v>
      </c>
      <c r="B505" s="91"/>
      <c r="C505" s="95"/>
      <c r="D505" s="90">
        <f t="shared" si="8"/>
        <v>0</v>
      </c>
      <c r="E505" s="54" t="s">
        <v>155</v>
      </c>
    </row>
    <row r="506" ht="18.75" spans="1:5">
      <c r="A506" s="88" t="s">
        <v>474</v>
      </c>
      <c r="B506" s="91"/>
      <c r="C506" s="95"/>
      <c r="D506" s="90">
        <f t="shared" si="8"/>
        <v>0</v>
      </c>
      <c r="E506" s="54" t="s">
        <v>155</v>
      </c>
    </row>
    <row r="507" ht="18.75" spans="1:5">
      <c r="A507" s="88" t="s">
        <v>475</v>
      </c>
      <c r="B507" s="91">
        <v>100</v>
      </c>
      <c r="C507" s="95"/>
      <c r="D507" s="90">
        <f t="shared" si="8"/>
        <v>100</v>
      </c>
      <c r="E507" s="54" t="s">
        <v>155</v>
      </c>
    </row>
    <row r="508" ht="18.75" spans="1:4">
      <c r="A508" s="88" t="s">
        <v>476</v>
      </c>
      <c r="B508" s="91">
        <v>369</v>
      </c>
      <c r="C508" s="95"/>
      <c r="D508" s="90">
        <f t="shared" si="8"/>
        <v>369</v>
      </c>
    </row>
    <row r="509" ht="18.75" spans="1:5">
      <c r="A509" s="86" t="s">
        <v>477</v>
      </c>
      <c r="B509" s="91">
        <v>449</v>
      </c>
      <c r="C509" s="95"/>
      <c r="D509" s="90">
        <f t="shared" si="8"/>
        <v>449</v>
      </c>
      <c r="E509" s="54" t="s">
        <v>155</v>
      </c>
    </row>
    <row r="510" ht="18.75" spans="1:5">
      <c r="A510" s="88" t="s">
        <v>478</v>
      </c>
      <c r="B510" s="91"/>
      <c r="C510" s="95"/>
      <c r="D510" s="90">
        <f t="shared" si="8"/>
        <v>0</v>
      </c>
      <c r="E510" s="54" t="s">
        <v>155</v>
      </c>
    </row>
    <row r="511" ht="18.75" spans="1:5">
      <c r="A511" s="88" t="s">
        <v>479</v>
      </c>
      <c r="B511" s="91"/>
      <c r="C511" s="95"/>
      <c r="D511" s="90">
        <f t="shared" si="8"/>
        <v>0</v>
      </c>
      <c r="E511" s="54" t="s">
        <v>155</v>
      </c>
    </row>
    <row r="512" ht="18.75" spans="1:5">
      <c r="A512" s="88" t="s">
        <v>477</v>
      </c>
      <c r="B512" s="91">
        <v>449</v>
      </c>
      <c r="C512" s="95"/>
      <c r="D512" s="85">
        <f t="shared" si="8"/>
        <v>449</v>
      </c>
      <c r="E512" s="54" t="s">
        <v>155</v>
      </c>
    </row>
    <row r="513" ht="18.75" spans="1:5">
      <c r="A513" s="83" t="s">
        <v>116</v>
      </c>
      <c r="B513" s="91">
        <v>38919</v>
      </c>
      <c r="C513" s="95"/>
      <c r="D513" s="90">
        <f t="shared" si="8"/>
        <v>38919</v>
      </c>
      <c r="E513" s="54" t="s">
        <v>155</v>
      </c>
    </row>
    <row r="514" ht="18.75" spans="1:5">
      <c r="A514" s="86" t="s">
        <v>480</v>
      </c>
      <c r="B514" s="91">
        <v>1350</v>
      </c>
      <c r="C514" s="95"/>
      <c r="D514" s="90">
        <f t="shared" si="8"/>
        <v>1350</v>
      </c>
      <c r="E514" s="54" t="s">
        <v>155</v>
      </c>
    </row>
    <row r="515" ht="18.75" spans="1:5">
      <c r="A515" s="88" t="s">
        <v>152</v>
      </c>
      <c r="B515" s="91">
        <v>492</v>
      </c>
      <c r="C515" s="95"/>
      <c r="D515" s="90">
        <f t="shared" si="8"/>
        <v>492</v>
      </c>
      <c r="E515" s="54" t="s">
        <v>155</v>
      </c>
    </row>
    <row r="516" ht="18.75" spans="1:5">
      <c r="A516" s="88" t="s">
        <v>153</v>
      </c>
      <c r="B516" s="91">
        <v>223</v>
      </c>
      <c r="C516" s="95"/>
      <c r="D516" s="90">
        <f t="shared" si="8"/>
        <v>223</v>
      </c>
      <c r="E516" s="54" t="s">
        <v>155</v>
      </c>
    </row>
    <row r="517" ht="18.75" spans="1:5">
      <c r="A517" s="88" t="s">
        <v>154</v>
      </c>
      <c r="B517" s="91"/>
      <c r="C517" s="95"/>
      <c r="D517" s="90">
        <f t="shared" si="8"/>
        <v>0</v>
      </c>
      <c r="E517" s="54" t="s">
        <v>155</v>
      </c>
    </row>
    <row r="518" ht="18.75" spans="1:5">
      <c r="A518" s="88" t="s">
        <v>481</v>
      </c>
      <c r="B518" s="91"/>
      <c r="C518" s="95"/>
      <c r="D518" s="90">
        <f t="shared" si="8"/>
        <v>0</v>
      </c>
      <c r="E518" s="54" t="s">
        <v>155</v>
      </c>
    </row>
    <row r="519" ht="18.75" spans="1:5">
      <c r="A519" s="88" t="s">
        <v>482</v>
      </c>
      <c r="B519" s="91"/>
      <c r="C519" s="95"/>
      <c r="D519" s="90">
        <f t="shared" si="8"/>
        <v>0</v>
      </c>
      <c r="E519" s="54" t="s">
        <v>155</v>
      </c>
    </row>
    <row r="520" ht="18.75" spans="1:5">
      <c r="A520" s="88" t="s">
        <v>483</v>
      </c>
      <c r="B520" s="91"/>
      <c r="C520" s="95"/>
      <c r="D520" s="90">
        <f t="shared" si="8"/>
        <v>0</v>
      </c>
      <c r="E520" s="54" t="s">
        <v>155</v>
      </c>
    </row>
    <row r="521" ht="18.75" spans="1:4">
      <c r="A521" s="88" t="s">
        <v>484</v>
      </c>
      <c r="B521" s="93">
        <v>19</v>
      </c>
      <c r="C521" s="95"/>
      <c r="D521" s="85">
        <f t="shared" si="8"/>
        <v>19</v>
      </c>
    </row>
    <row r="522" ht="18.75" spans="1:5">
      <c r="A522" s="88" t="s">
        <v>194</v>
      </c>
      <c r="B522" s="91"/>
      <c r="C522" s="95"/>
      <c r="D522" s="90">
        <f t="shared" si="8"/>
        <v>0</v>
      </c>
      <c r="E522" s="54" t="s">
        <v>155</v>
      </c>
    </row>
    <row r="523" ht="18.75" spans="1:5">
      <c r="A523" s="88" t="s">
        <v>485</v>
      </c>
      <c r="B523" s="91">
        <v>28</v>
      </c>
      <c r="C523" s="95"/>
      <c r="D523" s="90">
        <f t="shared" si="8"/>
        <v>28</v>
      </c>
      <c r="E523" s="54" t="s">
        <v>155</v>
      </c>
    </row>
    <row r="524" ht="18.75" spans="1:5">
      <c r="A524" s="88" t="s">
        <v>486</v>
      </c>
      <c r="B524" s="91"/>
      <c r="C524" s="95"/>
      <c r="D524" s="90">
        <f t="shared" si="8"/>
        <v>0</v>
      </c>
      <c r="E524" s="54" t="s">
        <v>155</v>
      </c>
    </row>
    <row r="525" ht="18.75" spans="1:5">
      <c r="A525" s="88" t="s">
        <v>487</v>
      </c>
      <c r="B525" s="91"/>
      <c r="C525" s="95"/>
      <c r="D525" s="90">
        <f t="shared" si="8"/>
        <v>0</v>
      </c>
      <c r="E525" s="54" t="s">
        <v>155</v>
      </c>
    </row>
    <row r="526" ht="18.75" spans="1:5">
      <c r="A526" s="88" t="s">
        <v>488</v>
      </c>
      <c r="B526" s="91"/>
      <c r="C526" s="95"/>
      <c r="D526" s="90">
        <f t="shared" si="8"/>
        <v>0</v>
      </c>
      <c r="E526" s="54" t="s">
        <v>155</v>
      </c>
    </row>
    <row r="527" ht="18.75" spans="1:5">
      <c r="A527" s="99" t="s">
        <v>489</v>
      </c>
      <c r="B527" s="91"/>
      <c r="C527" s="95"/>
      <c r="D527" s="90">
        <f t="shared" si="8"/>
        <v>0</v>
      </c>
      <c r="E527" s="54" t="s">
        <v>155</v>
      </c>
    </row>
    <row r="528" ht="18.75" spans="1:5">
      <c r="A528" s="99" t="s">
        <v>490</v>
      </c>
      <c r="B528" s="91"/>
      <c r="C528" s="95"/>
      <c r="D528" s="90">
        <f t="shared" si="8"/>
        <v>0</v>
      </c>
      <c r="E528" s="54" t="s">
        <v>155</v>
      </c>
    </row>
    <row r="529" ht="18.75" spans="1:4">
      <c r="A529" s="99" t="s">
        <v>491</v>
      </c>
      <c r="B529" s="91"/>
      <c r="C529" s="95"/>
      <c r="D529" s="90">
        <f t="shared" si="8"/>
        <v>0</v>
      </c>
    </row>
    <row r="530" ht="18.75" spans="1:4">
      <c r="A530" s="99" t="s">
        <v>492</v>
      </c>
      <c r="B530" s="98"/>
      <c r="C530" s="95"/>
      <c r="D530" s="90">
        <f t="shared" si="8"/>
        <v>0</v>
      </c>
    </row>
    <row r="531" ht="18.75" spans="1:4">
      <c r="A531" s="99" t="s">
        <v>162</v>
      </c>
      <c r="B531" s="93">
        <v>521</v>
      </c>
      <c r="C531" s="95"/>
      <c r="D531" s="85">
        <f t="shared" si="8"/>
        <v>521</v>
      </c>
    </row>
    <row r="532" ht="18.75" spans="1:5">
      <c r="A532" s="88" t="s">
        <v>493</v>
      </c>
      <c r="B532" s="91">
        <v>67</v>
      </c>
      <c r="C532" s="95"/>
      <c r="D532" s="90">
        <f t="shared" si="8"/>
        <v>67</v>
      </c>
      <c r="E532" s="54" t="s">
        <v>155</v>
      </c>
    </row>
    <row r="533" ht="18.75" spans="1:4">
      <c r="A533" s="86" t="s">
        <v>494</v>
      </c>
      <c r="B533" s="91">
        <v>7383</v>
      </c>
      <c r="C533" s="95"/>
      <c r="D533" s="90">
        <f t="shared" si="8"/>
        <v>7383</v>
      </c>
    </row>
    <row r="534" ht="18.75" spans="1:4">
      <c r="A534" s="88" t="s">
        <v>152</v>
      </c>
      <c r="B534" s="94">
        <v>480</v>
      </c>
      <c r="C534" s="95"/>
      <c r="D534" s="90">
        <f t="shared" si="8"/>
        <v>480</v>
      </c>
    </row>
    <row r="535" ht="18.75" spans="1:4">
      <c r="A535" s="88" t="s">
        <v>153</v>
      </c>
      <c r="B535" s="93"/>
      <c r="C535" s="95"/>
      <c r="D535" s="85">
        <f t="shared" si="8"/>
        <v>0</v>
      </c>
    </row>
    <row r="536" ht="18.75" spans="1:4">
      <c r="A536" s="88" t="s">
        <v>154</v>
      </c>
      <c r="B536" s="93"/>
      <c r="C536" s="95"/>
      <c r="D536" s="85">
        <f t="shared" si="8"/>
        <v>0</v>
      </c>
    </row>
    <row r="537" ht="18.75" spans="1:4">
      <c r="A537" s="88" t="s">
        <v>495</v>
      </c>
      <c r="B537" s="94"/>
      <c r="C537" s="95"/>
      <c r="D537" s="90">
        <f t="shared" si="8"/>
        <v>0</v>
      </c>
    </row>
    <row r="538" ht="18.75" spans="1:4">
      <c r="A538" s="88" t="s">
        <v>496</v>
      </c>
      <c r="B538" s="94"/>
      <c r="C538" s="95"/>
      <c r="D538" s="90">
        <f t="shared" si="8"/>
        <v>0</v>
      </c>
    </row>
    <row r="539" ht="18.75" spans="1:5">
      <c r="A539" s="88" t="s">
        <v>497</v>
      </c>
      <c r="B539" s="91"/>
      <c r="C539" s="95"/>
      <c r="D539" s="90">
        <f t="shared" si="8"/>
        <v>0</v>
      </c>
      <c r="E539" s="54" t="s">
        <v>155</v>
      </c>
    </row>
    <row r="540" ht="18.75" spans="1:5">
      <c r="A540" s="88" t="s">
        <v>498</v>
      </c>
      <c r="B540" s="91">
        <v>6903</v>
      </c>
      <c r="C540" s="95"/>
      <c r="D540" s="90">
        <f t="shared" si="8"/>
        <v>6903</v>
      </c>
      <c r="E540" s="54" t="s">
        <v>155</v>
      </c>
    </row>
    <row r="541" ht="18.75" spans="1:5">
      <c r="A541" s="86" t="s">
        <v>499</v>
      </c>
      <c r="B541" s="91">
        <v>0</v>
      </c>
      <c r="C541" s="95"/>
      <c r="D541" s="90">
        <f t="shared" si="8"/>
        <v>0</v>
      </c>
      <c r="E541" s="54" t="s">
        <v>155</v>
      </c>
    </row>
    <row r="542" ht="18.75" spans="1:5">
      <c r="A542" s="88" t="s">
        <v>500</v>
      </c>
      <c r="B542" s="91"/>
      <c r="C542" s="95"/>
      <c r="D542" s="90">
        <f t="shared" si="8"/>
        <v>0</v>
      </c>
      <c r="E542" s="54" t="s">
        <v>155</v>
      </c>
    </row>
    <row r="543" ht="18.75" spans="1:4">
      <c r="A543" s="86" t="s">
        <v>501</v>
      </c>
      <c r="B543" s="94">
        <v>14393</v>
      </c>
      <c r="C543" s="95"/>
      <c r="D543" s="90">
        <f t="shared" si="8"/>
        <v>14393</v>
      </c>
    </row>
    <row r="544" ht="18.75" spans="1:5">
      <c r="A544" s="88" t="s">
        <v>502</v>
      </c>
      <c r="B544" s="91">
        <v>1697</v>
      </c>
      <c r="C544" s="95"/>
      <c r="D544" s="90">
        <f t="shared" si="8"/>
        <v>1697</v>
      </c>
      <c r="E544" s="54" t="s">
        <v>155</v>
      </c>
    </row>
    <row r="545" ht="18.75" spans="1:4">
      <c r="A545" s="88" t="s">
        <v>503</v>
      </c>
      <c r="B545" s="94">
        <v>3493</v>
      </c>
      <c r="C545" s="95"/>
      <c r="D545" s="90">
        <f t="shared" si="8"/>
        <v>3493</v>
      </c>
    </row>
    <row r="546" ht="18.75" spans="1:5">
      <c r="A546" s="88" t="s">
        <v>504</v>
      </c>
      <c r="B546" s="91">
        <v>9</v>
      </c>
      <c r="C546" s="95"/>
      <c r="D546" s="90">
        <f t="shared" si="8"/>
        <v>9</v>
      </c>
      <c r="E546" s="54" t="s">
        <v>155</v>
      </c>
    </row>
    <row r="547" ht="18.75" spans="1:5">
      <c r="A547" s="88" t="s">
        <v>505</v>
      </c>
      <c r="B547" s="91">
        <v>7881</v>
      </c>
      <c r="C547" s="95"/>
      <c r="D547" s="90">
        <f t="shared" si="8"/>
        <v>7881</v>
      </c>
      <c r="E547" s="54" t="s">
        <v>155</v>
      </c>
    </row>
    <row r="548" ht="18.75" spans="1:5">
      <c r="A548" s="88" t="s">
        <v>506</v>
      </c>
      <c r="B548" s="91">
        <v>200</v>
      </c>
      <c r="C548" s="95"/>
      <c r="D548" s="90">
        <f t="shared" si="8"/>
        <v>200</v>
      </c>
      <c r="E548" s="54" t="s">
        <v>155</v>
      </c>
    </row>
    <row r="549" ht="18.75" spans="1:5">
      <c r="A549" s="88" t="s">
        <v>507</v>
      </c>
      <c r="B549" s="91">
        <v>972</v>
      </c>
      <c r="C549" s="95"/>
      <c r="D549" s="90">
        <f t="shared" si="8"/>
        <v>972</v>
      </c>
      <c r="E549" s="54" t="s">
        <v>155</v>
      </c>
    </row>
    <row r="550" ht="18.75" spans="1:5">
      <c r="A550" s="99" t="s">
        <v>508</v>
      </c>
      <c r="B550" s="91"/>
      <c r="C550" s="95"/>
      <c r="D550" s="90">
        <f t="shared" si="8"/>
        <v>0</v>
      </c>
      <c r="E550" s="54" t="s">
        <v>155</v>
      </c>
    </row>
    <row r="551" ht="18.75" spans="1:5">
      <c r="A551" s="88" t="s">
        <v>509</v>
      </c>
      <c r="B551" s="91">
        <v>141</v>
      </c>
      <c r="C551" s="95"/>
      <c r="D551" s="90">
        <f t="shared" si="8"/>
        <v>141</v>
      </c>
      <c r="E551" s="54" t="s">
        <v>155</v>
      </c>
    </row>
    <row r="552" ht="18.75" spans="1:5">
      <c r="A552" s="86" t="s">
        <v>510</v>
      </c>
      <c r="B552" s="91">
        <v>0</v>
      </c>
      <c r="C552" s="95"/>
      <c r="D552" s="90">
        <f t="shared" si="8"/>
        <v>0</v>
      </c>
      <c r="E552" s="54" t="s">
        <v>155</v>
      </c>
    </row>
    <row r="553" ht="18.75" spans="1:4">
      <c r="A553" s="88" t="s">
        <v>511</v>
      </c>
      <c r="B553" s="94"/>
      <c r="C553" s="95"/>
      <c r="D553" s="90">
        <f t="shared" si="8"/>
        <v>0</v>
      </c>
    </row>
    <row r="554" ht="18.75" spans="1:4">
      <c r="A554" s="88" t="s">
        <v>512</v>
      </c>
      <c r="B554" s="94"/>
      <c r="C554" s="95"/>
      <c r="D554" s="90">
        <f t="shared" si="8"/>
        <v>0</v>
      </c>
    </row>
    <row r="555" ht="18.75" spans="1:4">
      <c r="A555" s="88" t="s">
        <v>513</v>
      </c>
      <c r="B555" s="93"/>
      <c r="C555" s="95"/>
      <c r="D555" s="85">
        <f t="shared" si="8"/>
        <v>0</v>
      </c>
    </row>
    <row r="556" ht="18.75" spans="1:4">
      <c r="A556" s="86" t="s">
        <v>514</v>
      </c>
      <c r="B556" s="94">
        <v>1145</v>
      </c>
      <c r="C556" s="95"/>
      <c r="D556" s="90">
        <f t="shared" ref="D556:D619" si="9">B556+C556</f>
        <v>1145</v>
      </c>
    </row>
    <row r="557" ht="18.75" spans="1:5">
      <c r="A557" s="88" t="s">
        <v>515</v>
      </c>
      <c r="B557" s="91"/>
      <c r="C557" s="95"/>
      <c r="D557" s="90">
        <f t="shared" si="9"/>
        <v>0</v>
      </c>
      <c r="E557" s="54" t="s">
        <v>155</v>
      </c>
    </row>
    <row r="558" ht="18.75" spans="1:5">
      <c r="A558" s="88" t="s">
        <v>516</v>
      </c>
      <c r="B558" s="91"/>
      <c r="C558" s="95"/>
      <c r="D558" s="90">
        <f t="shared" si="9"/>
        <v>0</v>
      </c>
      <c r="E558" s="54" t="s">
        <v>155</v>
      </c>
    </row>
    <row r="559" ht="18.75" spans="1:5">
      <c r="A559" s="88" t="s">
        <v>517</v>
      </c>
      <c r="B559" s="91">
        <v>272</v>
      </c>
      <c r="C559" s="95"/>
      <c r="D559" s="90">
        <f t="shared" si="9"/>
        <v>272</v>
      </c>
      <c r="E559" s="54" t="s">
        <v>155</v>
      </c>
    </row>
    <row r="560" ht="18.75" spans="1:5">
      <c r="A560" s="88" t="s">
        <v>518</v>
      </c>
      <c r="B560" s="91">
        <v>741</v>
      </c>
      <c r="C560" s="95"/>
      <c r="D560" s="90">
        <f t="shared" si="9"/>
        <v>741</v>
      </c>
      <c r="E560" s="54" t="s">
        <v>155</v>
      </c>
    </row>
    <row r="561" ht="18.75" spans="1:5">
      <c r="A561" s="88" t="s">
        <v>519</v>
      </c>
      <c r="B561" s="94"/>
      <c r="C561" s="95"/>
      <c r="D561" s="90">
        <f t="shared" si="9"/>
        <v>0</v>
      </c>
      <c r="E561" s="54" t="s">
        <v>155</v>
      </c>
    </row>
    <row r="562" ht="18.75" spans="1:4">
      <c r="A562" s="88" t="s">
        <v>520</v>
      </c>
      <c r="B562" s="94">
        <v>60</v>
      </c>
      <c r="C562" s="95"/>
      <c r="D562" s="90">
        <f t="shared" si="9"/>
        <v>60</v>
      </c>
    </row>
    <row r="563" ht="18.75" spans="1:5">
      <c r="A563" s="88" t="s">
        <v>521</v>
      </c>
      <c r="B563" s="91"/>
      <c r="C563" s="95"/>
      <c r="D563" s="85">
        <f t="shared" si="9"/>
        <v>0</v>
      </c>
      <c r="E563" s="54" t="s">
        <v>155</v>
      </c>
    </row>
    <row r="564" ht="18.75" spans="1:5">
      <c r="A564" s="88" t="s">
        <v>522</v>
      </c>
      <c r="B564" s="91"/>
      <c r="C564" s="95"/>
      <c r="D564" s="85">
        <f t="shared" si="9"/>
        <v>0</v>
      </c>
      <c r="E564" s="54" t="s">
        <v>155</v>
      </c>
    </row>
    <row r="565" ht="18.75" spans="1:4">
      <c r="A565" s="88" t="s">
        <v>523</v>
      </c>
      <c r="B565" s="93">
        <v>72</v>
      </c>
      <c r="C565" s="95"/>
      <c r="D565" s="85">
        <f t="shared" si="9"/>
        <v>72</v>
      </c>
    </row>
    <row r="566" ht="18.75" spans="1:4">
      <c r="A566" s="86" t="s">
        <v>524</v>
      </c>
      <c r="B566" s="94">
        <v>1684</v>
      </c>
      <c r="C566" s="95"/>
      <c r="D566" s="90">
        <f t="shared" si="9"/>
        <v>1684</v>
      </c>
    </row>
    <row r="567" ht="18.75" spans="1:4">
      <c r="A567" s="88" t="s">
        <v>525</v>
      </c>
      <c r="B567" s="94">
        <v>717</v>
      </c>
      <c r="C567" s="95"/>
      <c r="D567" s="90">
        <f t="shared" si="9"/>
        <v>717</v>
      </c>
    </row>
    <row r="568" ht="18.75" spans="1:4">
      <c r="A568" s="88" t="s">
        <v>526</v>
      </c>
      <c r="B568" s="94"/>
      <c r="C568" s="95"/>
      <c r="D568" s="90">
        <f t="shared" si="9"/>
        <v>0</v>
      </c>
    </row>
    <row r="569" ht="18.75" spans="1:4">
      <c r="A569" s="88" t="s">
        <v>527</v>
      </c>
      <c r="B569" s="94">
        <v>455</v>
      </c>
      <c r="C569" s="95"/>
      <c r="D569" s="90">
        <f t="shared" si="9"/>
        <v>455</v>
      </c>
    </row>
    <row r="570" ht="18.75" spans="1:4">
      <c r="A570" s="88" t="s">
        <v>528</v>
      </c>
      <c r="B570" s="91"/>
      <c r="C570" s="95"/>
      <c r="D570" s="90">
        <f t="shared" si="9"/>
        <v>0</v>
      </c>
    </row>
    <row r="571" ht="18.75" spans="1:4">
      <c r="A571" s="100" t="s">
        <v>529</v>
      </c>
      <c r="B571" s="94">
        <v>236</v>
      </c>
      <c r="C571" s="95"/>
      <c r="D571" s="90">
        <f t="shared" si="9"/>
        <v>236</v>
      </c>
    </row>
    <row r="572" ht="18.75" spans="1:5">
      <c r="A572" s="88" t="s">
        <v>530</v>
      </c>
      <c r="B572" s="91"/>
      <c r="C572" s="95"/>
      <c r="D572" s="90">
        <f t="shared" si="9"/>
        <v>0</v>
      </c>
      <c r="E572" s="54" t="s">
        <v>155</v>
      </c>
    </row>
    <row r="573" ht="18.75" spans="1:4">
      <c r="A573" s="97" t="s">
        <v>531</v>
      </c>
      <c r="B573" s="94"/>
      <c r="C573" s="95"/>
      <c r="D573" s="90">
        <f t="shared" si="9"/>
        <v>0</v>
      </c>
    </row>
    <row r="574" ht="18.75" spans="1:5">
      <c r="A574" s="97" t="s">
        <v>532</v>
      </c>
      <c r="B574" s="91">
        <v>212</v>
      </c>
      <c r="C574" s="95"/>
      <c r="D574" s="85">
        <f t="shared" si="9"/>
        <v>212</v>
      </c>
      <c r="E574" s="54" t="s">
        <v>155</v>
      </c>
    </row>
    <row r="575" ht="18.75" spans="1:5">
      <c r="A575" s="88" t="s">
        <v>533</v>
      </c>
      <c r="B575" s="91">
        <v>64</v>
      </c>
      <c r="C575" s="95"/>
      <c r="D575" s="85">
        <f t="shared" si="9"/>
        <v>64</v>
      </c>
      <c r="E575" s="54" t="s">
        <v>155</v>
      </c>
    </row>
    <row r="576" ht="18.75" spans="1:5">
      <c r="A576" s="86" t="s">
        <v>534</v>
      </c>
      <c r="B576" s="91">
        <v>228</v>
      </c>
      <c r="C576" s="95"/>
      <c r="D576" s="85">
        <f t="shared" si="9"/>
        <v>228</v>
      </c>
      <c r="E576" s="54" t="s">
        <v>155</v>
      </c>
    </row>
    <row r="577" ht="18.75" spans="1:5">
      <c r="A577" s="88" t="s">
        <v>535</v>
      </c>
      <c r="B577" s="91">
        <v>18</v>
      </c>
      <c r="C577" s="95"/>
      <c r="D577" s="85">
        <f t="shared" si="9"/>
        <v>18</v>
      </c>
      <c r="E577" s="54" t="s">
        <v>155</v>
      </c>
    </row>
    <row r="578" ht="18.75" spans="1:4">
      <c r="A578" s="88" t="s">
        <v>536</v>
      </c>
      <c r="B578" s="93">
        <v>154</v>
      </c>
      <c r="C578" s="95"/>
      <c r="D578" s="85">
        <f t="shared" si="9"/>
        <v>154</v>
      </c>
    </row>
    <row r="579" ht="18.75" spans="1:5">
      <c r="A579" s="88" t="s">
        <v>537</v>
      </c>
      <c r="B579" s="91"/>
      <c r="C579" s="95"/>
      <c r="D579" s="85">
        <f t="shared" si="9"/>
        <v>0</v>
      </c>
      <c r="E579" s="54" t="s">
        <v>155</v>
      </c>
    </row>
    <row r="580" ht="18.75" spans="1:5">
      <c r="A580" s="88" t="s">
        <v>538</v>
      </c>
      <c r="B580" s="91">
        <v>8</v>
      </c>
      <c r="C580" s="95"/>
      <c r="D580" s="85">
        <f t="shared" si="9"/>
        <v>8</v>
      </c>
      <c r="E580" s="54" t="s">
        <v>155</v>
      </c>
    </row>
    <row r="581" ht="18.75" spans="1:5">
      <c r="A581" s="88" t="s">
        <v>539</v>
      </c>
      <c r="B581" s="94">
        <v>47</v>
      </c>
      <c r="C581" s="95"/>
      <c r="D581" s="85">
        <f t="shared" si="9"/>
        <v>47</v>
      </c>
      <c r="E581" s="54" t="s">
        <v>155</v>
      </c>
    </row>
    <row r="582" ht="18.75" spans="1:5">
      <c r="A582" s="88" t="s">
        <v>540</v>
      </c>
      <c r="B582" s="94">
        <v>1</v>
      </c>
      <c r="C582" s="95"/>
      <c r="D582" s="85">
        <f t="shared" si="9"/>
        <v>1</v>
      </c>
      <c r="E582" s="54" t="s">
        <v>155</v>
      </c>
    </row>
    <row r="583" ht="18.75" spans="1:5">
      <c r="A583" s="86" t="s">
        <v>541</v>
      </c>
      <c r="B583" s="91">
        <v>1046</v>
      </c>
      <c r="C583" s="95"/>
      <c r="D583" s="85">
        <f t="shared" si="9"/>
        <v>1046</v>
      </c>
      <c r="E583" s="54" t="s">
        <v>155</v>
      </c>
    </row>
    <row r="584" ht="18.75" spans="1:5">
      <c r="A584" s="88" t="s">
        <v>542</v>
      </c>
      <c r="B584" s="94">
        <v>172</v>
      </c>
      <c r="C584" s="95"/>
      <c r="D584" s="85">
        <f t="shared" si="9"/>
        <v>172</v>
      </c>
      <c r="E584" s="54" t="s">
        <v>155</v>
      </c>
    </row>
    <row r="585" ht="18.75" spans="1:5">
      <c r="A585" s="88" t="s">
        <v>543</v>
      </c>
      <c r="B585" s="91">
        <v>196</v>
      </c>
      <c r="C585" s="95"/>
      <c r="D585" s="85">
        <f t="shared" si="9"/>
        <v>196</v>
      </c>
      <c r="E585" s="54" t="s">
        <v>155</v>
      </c>
    </row>
    <row r="586" ht="18.75" spans="1:5">
      <c r="A586" s="88" t="s">
        <v>544</v>
      </c>
      <c r="B586" s="91"/>
      <c r="C586" s="95"/>
      <c r="D586" s="85">
        <f t="shared" si="9"/>
        <v>0</v>
      </c>
      <c r="E586" s="54" t="s">
        <v>155</v>
      </c>
    </row>
    <row r="587" ht="18.75" spans="1:4">
      <c r="A587" s="88" t="s">
        <v>545</v>
      </c>
      <c r="B587" s="94">
        <v>59</v>
      </c>
      <c r="C587" s="95"/>
      <c r="D587" s="85">
        <f t="shared" si="9"/>
        <v>59</v>
      </c>
    </row>
    <row r="588" ht="18.75" spans="1:4">
      <c r="A588" s="88" t="s">
        <v>546</v>
      </c>
      <c r="B588" s="93"/>
      <c r="C588" s="95"/>
      <c r="D588" s="85">
        <f t="shared" si="9"/>
        <v>0</v>
      </c>
    </row>
    <row r="589" ht="18.75" spans="1:4">
      <c r="A589" s="88" t="s">
        <v>547</v>
      </c>
      <c r="B589" s="94">
        <v>619</v>
      </c>
      <c r="C589" s="95"/>
      <c r="D589" s="85">
        <f t="shared" si="9"/>
        <v>619</v>
      </c>
    </row>
    <row r="590" ht="18.75" spans="1:4">
      <c r="A590" s="88" t="s">
        <v>548</v>
      </c>
      <c r="B590" s="94"/>
      <c r="C590" s="95"/>
      <c r="D590" s="85">
        <f t="shared" si="9"/>
        <v>0</v>
      </c>
    </row>
    <row r="591" ht="18.75" spans="1:4">
      <c r="A591" s="86" t="s">
        <v>549</v>
      </c>
      <c r="B591" s="94">
        <v>760</v>
      </c>
      <c r="C591" s="95"/>
      <c r="D591" s="85">
        <f t="shared" si="9"/>
        <v>760</v>
      </c>
    </row>
    <row r="592" ht="18.75" spans="1:5">
      <c r="A592" s="88" t="s">
        <v>152</v>
      </c>
      <c r="B592" s="91">
        <v>113</v>
      </c>
      <c r="C592" s="95"/>
      <c r="D592" s="85">
        <f t="shared" si="9"/>
        <v>113</v>
      </c>
      <c r="E592" s="54" t="s">
        <v>155</v>
      </c>
    </row>
    <row r="593" ht="18.75" spans="1:4">
      <c r="A593" s="88" t="s">
        <v>153</v>
      </c>
      <c r="B593" s="94"/>
      <c r="C593" s="95"/>
      <c r="D593" s="85">
        <f t="shared" si="9"/>
        <v>0</v>
      </c>
    </row>
    <row r="594" ht="18.75" spans="1:5">
      <c r="A594" s="88" t="s">
        <v>154</v>
      </c>
      <c r="B594" s="91"/>
      <c r="C594" s="95"/>
      <c r="D594" s="85">
        <f t="shared" si="9"/>
        <v>0</v>
      </c>
      <c r="E594" s="54" t="s">
        <v>155</v>
      </c>
    </row>
    <row r="595" ht="18.75" spans="1:5">
      <c r="A595" s="88" t="s">
        <v>550</v>
      </c>
      <c r="B595" s="91">
        <v>9</v>
      </c>
      <c r="C595" s="95"/>
      <c r="D595" s="85">
        <f t="shared" si="9"/>
        <v>9</v>
      </c>
      <c r="E595" s="54" t="s">
        <v>155</v>
      </c>
    </row>
    <row r="596" ht="18.75" spans="1:4">
      <c r="A596" s="97" t="s">
        <v>551</v>
      </c>
      <c r="B596" s="91">
        <v>133</v>
      </c>
      <c r="C596" s="95"/>
      <c r="D596" s="85">
        <f t="shared" si="9"/>
        <v>133</v>
      </c>
    </row>
    <row r="597" ht="18.75" spans="1:4">
      <c r="A597" s="88" t="s">
        <v>552</v>
      </c>
      <c r="B597" s="94"/>
      <c r="C597" s="95"/>
      <c r="D597" s="85">
        <f t="shared" si="9"/>
        <v>0</v>
      </c>
    </row>
    <row r="598" ht="18.75" spans="1:4">
      <c r="A598" s="88" t="s">
        <v>553</v>
      </c>
      <c r="B598" s="93">
        <v>432</v>
      </c>
      <c r="C598" s="95"/>
      <c r="D598" s="85">
        <f t="shared" si="9"/>
        <v>432</v>
      </c>
    </row>
    <row r="599" ht="18.75" spans="1:4">
      <c r="A599" s="88" t="s">
        <v>554</v>
      </c>
      <c r="B599" s="94">
        <v>73</v>
      </c>
      <c r="C599" s="95"/>
      <c r="D599" s="85">
        <f t="shared" si="9"/>
        <v>73</v>
      </c>
    </row>
    <row r="600" ht="18.75" spans="1:4">
      <c r="A600" s="86" t="s">
        <v>555</v>
      </c>
      <c r="B600" s="94">
        <v>72</v>
      </c>
      <c r="C600" s="95"/>
      <c r="D600" s="85">
        <f t="shared" si="9"/>
        <v>72</v>
      </c>
    </row>
    <row r="601" ht="18.75" spans="1:4">
      <c r="A601" s="88" t="s">
        <v>152</v>
      </c>
      <c r="B601" s="94">
        <v>60</v>
      </c>
      <c r="C601" s="95"/>
      <c r="D601" s="85">
        <f t="shared" si="9"/>
        <v>60</v>
      </c>
    </row>
    <row r="602" ht="18.75" spans="1:4">
      <c r="A602" s="88" t="s">
        <v>153</v>
      </c>
      <c r="B602" s="94"/>
      <c r="C602" s="95"/>
      <c r="D602" s="85">
        <f t="shared" si="9"/>
        <v>0</v>
      </c>
    </row>
    <row r="603" ht="18.75" spans="1:4">
      <c r="A603" s="88" t="s">
        <v>154</v>
      </c>
      <c r="B603" s="94"/>
      <c r="C603" s="95"/>
      <c r="D603" s="85">
        <f t="shared" si="9"/>
        <v>0</v>
      </c>
    </row>
    <row r="604" ht="18.75" spans="1:5">
      <c r="A604" s="88" t="s">
        <v>556</v>
      </c>
      <c r="B604" s="94"/>
      <c r="C604" s="95"/>
      <c r="D604" s="85">
        <f t="shared" si="9"/>
        <v>0</v>
      </c>
      <c r="E604" s="54" t="s">
        <v>155</v>
      </c>
    </row>
    <row r="605" ht="18.75" spans="1:4">
      <c r="A605" s="88" t="s">
        <v>557</v>
      </c>
      <c r="B605" s="93">
        <v>12</v>
      </c>
      <c r="C605" s="95"/>
      <c r="D605" s="85">
        <f t="shared" si="9"/>
        <v>12</v>
      </c>
    </row>
    <row r="606" ht="18.75" spans="1:4">
      <c r="A606" s="86" t="s">
        <v>558</v>
      </c>
      <c r="B606" s="94">
        <v>4283</v>
      </c>
      <c r="C606" s="95"/>
      <c r="D606" s="85">
        <f t="shared" si="9"/>
        <v>4283</v>
      </c>
    </row>
    <row r="607" ht="18.75" spans="1:4">
      <c r="A607" s="88" t="s">
        <v>559</v>
      </c>
      <c r="B607" s="94">
        <v>401</v>
      </c>
      <c r="C607" s="95"/>
      <c r="D607" s="85">
        <f t="shared" si="9"/>
        <v>401</v>
      </c>
    </row>
    <row r="608" ht="18.75" spans="1:5">
      <c r="A608" s="88" t="s">
        <v>560</v>
      </c>
      <c r="B608" s="91">
        <v>3882</v>
      </c>
      <c r="C608" s="95"/>
      <c r="D608" s="85">
        <f t="shared" si="9"/>
        <v>3882</v>
      </c>
      <c r="E608" s="54" t="s">
        <v>155</v>
      </c>
    </row>
    <row r="609" ht="18.75" spans="1:4">
      <c r="A609" s="86" t="s">
        <v>561</v>
      </c>
      <c r="B609" s="94">
        <v>781</v>
      </c>
      <c r="C609" s="95"/>
      <c r="D609" s="85">
        <f t="shared" si="9"/>
        <v>781</v>
      </c>
    </row>
    <row r="610" ht="18.75" spans="1:5">
      <c r="A610" s="88" t="s">
        <v>562</v>
      </c>
      <c r="B610" s="91">
        <v>780</v>
      </c>
      <c r="C610" s="95"/>
      <c r="D610" s="85">
        <f t="shared" si="9"/>
        <v>780</v>
      </c>
      <c r="E610" s="54" t="s">
        <v>155</v>
      </c>
    </row>
    <row r="611" ht="18.75" spans="1:5">
      <c r="A611" s="88" t="s">
        <v>563</v>
      </c>
      <c r="B611" s="91">
        <v>1</v>
      </c>
      <c r="C611" s="95"/>
      <c r="D611" s="85">
        <f t="shared" si="9"/>
        <v>1</v>
      </c>
      <c r="E611" s="54" t="s">
        <v>155</v>
      </c>
    </row>
    <row r="612" ht="18.75" spans="1:5">
      <c r="A612" s="86" t="s">
        <v>564</v>
      </c>
      <c r="B612" s="91">
        <v>560</v>
      </c>
      <c r="C612" s="95"/>
      <c r="D612" s="85">
        <f t="shared" si="9"/>
        <v>560</v>
      </c>
      <c r="E612" s="54" t="s">
        <v>155</v>
      </c>
    </row>
    <row r="613" ht="18.75" spans="1:4">
      <c r="A613" s="88" t="s">
        <v>565</v>
      </c>
      <c r="B613" s="93">
        <v>18</v>
      </c>
      <c r="C613" s="95"/>
      <c r="D613" s="85">
        <f t="shared" si="9"/>
        <v>18</v>
      </c>
    </row>
    <row r="614" ht="18.75" spans="1:4">
      <c r="A614" s="88" t="s">
        <v>566</v>
      </c>
      <c r="B614" s="94">
        <v>542</v>
      </c>
      <c r="C614" s="95"/>
      <c r="D614" s="85">
        <f t="shared" si="9"/>
        <v>542</v>
      </c>
    </row>
    <row r="615" ht="18.75" spans="1:5">
      <c r="A615" s="86" t="s">
        <v>567</v>
      </c>
      <c r="B615" s="91">
        <v>0</v>
      </c>
      <c r="C615" s="95"/>
      <c r="D615" s="85">
        <f t="shared" si="9"/>
        <v>0</v>
      </c>
      <c r="E615" s="54" t="s">
        <v>155</v>
      </c>
    </row>
    <row r="616" ht="18.75" spans="1:5">
      <c r="A616" s="88" t="s">
        <v>568</v>
      </c>
      <c r="B616" s="91"/>
      <c r="C616" s="95"/>
      <c r="D616" s="85">
        <f t="shared" si="9"/>
        <v>0</v>
      </c>
      <c r="E616" s="54" t="s">
        <v>155</v>
      </c>
    </row>
    <row r="617" ht="18.75" spans="1:4">
      <c r="A617" s="88" t="s">
        <v>569</v>
      </c>
      <c r="B617" s="94"/>
      <c r="C617" s="95"/>
      <c r="D617" s="85">
        <f t="shared" si="9"/>
        <v>0</v>
      </c>
    </row>
    <row r="618" ht="18.75" spans="1:4">
      <c r="A618" s="86" t="s">
        <v>570</v>
      </c>
      <c r="B618" s="94">
        <v>17</v>
      </c>
      <c r="C618" s="95"/>
      <c r="D618" s="85">
        <f t="shared" si="9"/>
        <v>17</v>
      </c>
    </row>
    <row r="619" ht="18.75" spans="1:5">
      <c r="A619" s="88" t="s">
        <v>571</v>
      </c>
      <c r="B619" s="91"/>
      <c r="C619" s="95"/>
      <c r="D619" s="85">
        <f t="shared" si="9"/>
        <v>0</v>
      </c>
      <c r="E619" s="54" t="s">
        <v>155</v>
      </c>
    </row>
    <row r="620" ht="18.75" spans="1:4">
      <c r="A620" s="88" t="s">
        <v>572</v>
      </c>
      <c r="B620" s="94">
        <v>17</v>
      </c>
      <c r="C620" s="95"/>
      <c r="D620" s="85">
        <f t="shared" ref="D620:D683" si="10">B620+C620</f>
        <v>17</v>
      </c>
    </row>
    <row r="621" ht="18.75" spans="1:4">
      <c r="A621" s="86" t="s">
        <v>573</v>
      </c>
      <c r="B621" s="94">
        <v>3245</v>
      </c>
      <c r="C621" s="95"/>
      <c r="D621" s="85">
        <f t="shared" si="10"/>
        <v>3245</v>
      </c>
    </row>
    <row r="622" ht="18.75" spans="1:4">
      <c r="A622" s="88" t="s">
        <v>574</v>
      </c>
      <c r="B622" s="93"/>
      <c r="C622" s="95"/>
      <c r="D622" s="85">
        <f t="shared" si="10"/>
        <v>0</v>
      </c>
    </row>
    <row r="623" ht="18.75" spans="1:4">
      <c r="A623" s="88" t="s">
        <v>575</v>
      </c>
      <c r="B623" s="94">
        <v>3245</v>
      </c>
      <c r="C623" s="95"/>
      <c r="D623" s="85">
        <f t="shared" si="10"/>
        <v>3245</v>
      </c>
    </row>
    <row r="624" ht="18.75" spans="1:5">
      <c r="A624" s="88" t="s">
        <v>576</v>
      </c>
      <c r="B624" s="91"/>
      <c r="C624" s="95"/>
      <c r="D624" s="85">
        <f t="shared" si="10"/>
        <v>0</v>
      </c>
      <c r="E624" s="54" t="s">
        <v>155</v>
      </c>
    </row>
    <row r="625" ht="18.75" spans="1:5">
      <c r="A625" s="86" t="s">
        <v>577</v>
      </c>
      <c r="B625" s="91">
        <v>0</v>
      </c>
      <c r="C625" s="95"/>
      <c r="D625" s="85">
        <f t="shared" si="10"/>
        <v>0</v>
      </c>
      <c r="E625" s="54" t="s">
        <v>155</v>
      </c>
    </row>
    <row r="626" ht="18.75" spans="1:4">
      <c r="A626" s="88" t="s">
        <v>578</v>
      </c>
      <c r="B626" s="91"/>
      <c r="C626" s="95"/>
      <c r="D626" s="85">
        <f t="shared" si="10"/>
        <v>0</v>
      </c>
    </row>
    <row r="627" ht="18.75" spans="1:4">
      <c r="A627" s="88" t="s">
        <v>579</v>
      </c>
      <c r="B627" s="93"/>
      <c r="C627" s="95"/>
      <c r="D627" s="85">
        <f t="shared" si="10"/>
        <v>0</v>
      </c>
    </row>
    <row r="628" ht="18.75" spans="1:4">
      <c r="A628" s="88" t="s">
        <v>580</v>
      </c>
      <c r="B628" s="94"/>
      <c r="C628" s="95"/>
      <c r="D628" s="85">
        <f t="shared" si="10"/>
        <v>0</v>
      </c>
    </row>
    <row r="629" ht="18.75" spans="1:4">
      <c r="A629" s="86" t="s">
        <v>581</v>
      </c>
      <c r="B629" s="94">
        <v>451</v>
      </c>
      <c r="C629" s="95"/>
      <c r="D629" s="85">
        <f t="shared" si="10"/>
        <v>451</v>
      </c>
    </row>
    <row r="630" ht="18.75" spans="1:4">
      <c r="A630" s="88" t="s">
        <v>152</v>
      </c>
      <c r="B630" s="93">
        <v>385</v>
      </c>
      <c r="C630" s="95"/>
      <c r="D630" s="85">
        <f t="shared" si="10"/>
        <v>385</v>
      </c>
    </row>
    <row r="631" ht="18.75" spans="1:4">
      <c r="A631" s="88" t="s">
        <v>153</v>
      </c>
      <c r="B631" s="94"/>
      <c r="C631" s="95"/>
      <c r="D631" s="85">
        <f t="shared" si="10"/>
        <v>0</v>
      </c>
    </row>
    <row r="632" ht="18.75" spans="1:5">
      <c r="A632" s="88" t="s">
        <v>154</v>
      </c>
      <c r="B632" s="94"/>
      <c r="C632" s="95"/>
      <c r="D632" s="85">
        <f t="shared" si="10"/>
        <v>0</v>
      </c>
      <c r="E632" s="54" t="s">
        <v>155</v>
      </c>
    </row>
    <row r="633" ht="18.75" spans="1:4">
      <c r="A633" s="88" t="s">
        <v>582</v>
      </c>
      <c r="B633" s="93">
        <v>11</v>
      </c>
      <c r="C633" s="95"/>
      <c r="D633" s="85">
        <f t="shared" si="10"/>
        <v>11</v>
      </c>
    </row>
    <row r="634" ht="18.75" spans="1:4">
      <c r="A634" s="97" t="s">
        <v>583</v>
      </c>
      <c r="B634" s="94"/>
      <c r="C634" s="95"/>
      <c r="D634" s="85">
        <f t="shared" si="10"/>
        <v>0</v>
      </c>
    </row>
    <row r="635" ht="18.75" spans="1:4">
      <c r="A635" s="88" t="s">
        <v>162</v>
      </c>
      <c r="B635" s="94">
        <v>52</v>
      </c>
      <c r="C635" s="95"/>
      <c r="D635" s="85">
        <f t="shared" si="10"/>
        <v>52</v>
      </c>
    </row>
    <row r="636" ht="18.75" spans="1:5">
      <c r="A636" s="88" t="s">
        <v>584</v>
      </c>
      <c r="B636" s="91">
        <v>3</v>
      </c>
      <c r="C636" s="95"/>
      <c r="D636" s="85">
        <f t="shared" si="10"/>
        <v>3</v>
      </c>
      <c r="E636" s="54" t="s">
        <v>155</v>
      </c>
    </row>
    <row r="637" ht="18.75" spans="1:5">
      <c r="A637" s="86" t="s">
        <v>585</v>
      </c>
      <c r="B637" s="91">
        <v>531</v>
      </c>
      <c r="C637" s="95"/>
      <c r="D637" s="85">
        <f t="shared" si="10"/>
        <v>531</v>
      </c>
      <c r="E637" s="54" t="s">
        <v>155</v>
      </c>
    </row>
    <row r="638" ht="18.75" spans="1:5">
      <c r="A638" s="88" t="s">
        <v>586</v>
      </c>
      <c r="B638" s="91">
        <v>90</v>
      </c>
      <c r="C638" s="95"/>
      <c r="D638" s="85">
        <f t="shared" si="10"/>
        <v>90</v>
      </c>
      <c r="E638" s="54" t="s">
        <v>155</v>
      </c>
    </row>
    <row r="639" ht="18.75" spans="1:4">
      <c r="A639" s="88" t="s">
        <v>587</v>
      </c>
      <c r="B639" s="93">
        <v>441</v>
      </c>
      <c r="C639" s="95"/>
      <c r="D639" s="85">
        <f t="shared" si="10"/>
        <v>441</v>
      </c>
    </row>
    <row r="640" ht="18.75" spans="1:5">
      <c r="A640" s="86" t="s">
        <v>588</v>
      </c>
      <c r="B640" s="91">
        <v>990</v>
      </c>
      <c r="C640" s="95"/>
      <c r="D640" s="85">
        <f t="shared" si="10"/>
        <v>990</v>
      </c>
      <c r="E640" s="54" t="s">
        <v>155</v>
      </c>
    </row>
    <row r="641" ht="18.75" spans="1:4">
      <c r="A641" s="88" t="s">
        <v>588</v>
      </c>
      <c r="B641" s="94">
        <v>990</v>
      </c>
      <c r="C641" s="95"/>
      <c r="D641" s="85">
        <f t="shared" si="10"/>
        <v>990</v>
      </c>
    </row>
    <row r="642" ht="18.75" spans="1:4">
      <c r="A642" s="83" t="s">
        <v>117</v>
      </c>
      <c r="B642" s="93">
        <v>27540</v>
      </c>
      <c r="C642" s="95"/>
      <c r="D642" s="85">
        <f t="shared" si="10"/>
        <v>27540</v>
      </c>
    </row>
    <row r="643" ht="18.75" spans="1:5">
      <c r="A643" s="86" t="s">
        <v>589</v>
      </c>
      <c r="B643" s="94">
        <v>411</v>
      </c>
      <c r="C643" s="95"/>
      <c r="D643" s="85">
        <f t="shared" si="10"/>
        <v>411</v>
      </c>
      <c r="E643" s="54" t="s">
        <v>155</v>
      </c>
    </row>
    <row r="644" ht="18.75" spans="1:4">
      <c r="A644" s="88" t="s">
        <v>152</v>
      </c>
      <c r="B644" s="94">
        <v>322</v>
      </c>
      <c r="C644" s="95"/>
      <c r="D644" s="85">
        <f t="shared" si="10"/>
        <v>322</v>
      </c>
    </row>
    <row r="645" ht="18.75" spans="1:5">
      <c r="A645" s="88" t="s">
        <v>153</v>
      </c>
      <c r="B645" s="94"/>
      <c r="C645" s="95"/>
      <c r="D645" s="85">
        <f t="shared" si="10"/>
        <v>0</v>
      </c>
      <c r="E645" s="54" t="s">
        <v>155</v>
      </c>
    </row>
    <row r="646" ht="18.75" spans="1:5">
      <c r="A646" s="88" t="s">
        <v>154</v>
      </c>
      <c r="B646" s="91"/>
      <c r="C646" s="95"/>
      <c r="D646" s="85">
        <f t="shared" si="10"/>
        <v>0</v>
      </c>
      <c r="E646" s="54" t="s">
        <v>155</v>
      </c>
    </row>
    <row r="647" ht="18.75" spans="1:5">
      <c r="A647" s="88" t="s">
        <v>590</v>
      </c>
      <c r="B647" s="91">
        <v>89</v>
      </c>
      <c r="C647" s="95"/>
      <c r="D647" s="85">
        <f t="shared" si="10"/>
        <v>89</v>
      </c>
      <c r="E647" s="54" t="s">
        <v>155</v>
      </c>
    </row>
    <row r="648" ht="18.75" spans="1:5">
      <c r="A648" s="86" t="s">
        <v>591</v>
      </c>
      <c r="B648" s="91">
        <v>2335</v>
      </c>
      <c r="C648" s="95"/>
      <c r="D648" s="85">
        <f t="shared" si="10"/>
        <v>2335</v>
      </c>
      <c r="E648" s="54" t="s">
        <v>155</v>
      </c>
    </row>
    <row r="649" ht="18.75" spans="1:5">
      <c r="A649" s="88" t="s">
        <v>592</v>
      </c>
      <c r="B649" s="91">
        <v>2094</v>
      </c>
      <c r="C649" s="95"/>
      <c r="D649" s="85">
        <f t="shared" si="10"/>
        <v>2094</v>
      </c>
      <c r="E649" s="54" t="s">
        <v>155</v>
      </c>
    </row>
    <row r="650" ht="18.75" spans="1:5">
      <c r="A650" s="88" t="s">
        <v>593</v>
      </c>
      <c r="B650" s="91"/>
      <c r="C650" s="95"/>
      <c r="D650" s="85">
        <f t="shared" si="10"/>
        <v>0</v>
      </c>
      <c r="E650" s="54" t="s">
        <v>155</v>
      </c>
    </row>
    <row r="651" ht="18.75" spans="1:4">
      <c r="A651" s="88" t="s">
        <v>594</v>
      </c>
      <c r="B651" s="93"/>
      <c r="C651" s="95"/>
      <c r="D651" s="85">
        <f t="shared" si="10"/>
        <v>0</v>
      </c>
    </row>
    <row r="652" ht="18.75" spans="1:4">
      <c r="A652" s="88" t="s">
        <v>595</v>
      </c>
      <c r="B652" s="94"/>
      <c r="C652" s="95"/>
      <c r="D652" s="85">
        <f t="shared" si="10"/>
        <v>0</v>
      </c>
    </row>
    <row r="653" ht="18.75" spans="1:5">
      <c r="A653" s="88" t="s">
        <v>596</v>
      </c>
      <c r="B653" s="94"/>
      <c r="C653" s="95"/>
      <c r="D653" s="85">
        <f t="shared" si="10"/>
        <v>0</v>
      </c>
      <c r="E653" s="54" t="s">
        <v>155</v>
      </c>
    </row>
    <row r="654" ht="18.75" spans="1:5">
      <c r="A654" s="88" t="s">
        <v>597</v>
      </c>
      <c r="B654" s="91"/>
      <c r="C654" s="95"/>
      <c r="D654" s="85">
        <f t="shared" si="10"/>
        <v>0</v>
      </c>
      <c r="E654" s="54" t="s">
        <v>155</v>
      </c>
    </row>
    <row r="655" ht="18.75" spans="1:4">
      <c r="A655" s="88" t="s">
        <v>598</v>
      </c>
      <c r="B655" s="94"/>
      <c r="C655" s="95"/>
      <c r="D655" s="85">
        <f t="shared" si="10"/>
        <v>0</v>
      </c>
    </row>
    <row r="656" ht="18.75" spans="1:5">
      <c r="A656" s="88" t="s">
        <v>599</v>
      </c>
      <c r="B656" s="91"/>
      <c r="C656" s="95"/>
      <c r="D656" s="85">
        <f t="shared" si="10"/>
        <v>0</v>
      </c>
      <c r="E656" s="54" t="s">
        <v>155</v>
      </c>
    </row>
    <row r="657" ht="18.75" spans="1:4">
      <c r="A657" s="88" t="s">
        <v>600</v>
      </c>
      <c r="B657" s="91"/>
      <c r="C657" s="95"/>
      <c r="D657" s="85">
        <f t="shared" si="10"/>
        <v>0</v>
      </c>
    </row>
    <row r="658" ht="18.75" spans="1:5">
      <c r="A658" s="88" t="s">
        <v>601</v>
      </c>
      <c r="B658" s="91"/>
      <c r="C658" s="95"/>
      <c r="D658" s="85">
        <f t="shared" si="10"/>
        <v>0</v>
      </c>
      <c r="E658" s="54" t="s">
        <v>155</v>
      </c>
    </row>
    <row r="659" ht="18.75" spans="1:4">
      <c r="A659" s="88" t="s">
        <v>602</v>
      </c>
      <c r="B659" s="93"/>
      <c r="C659" s="95"/>
      <c r="D659" s="85">
        <f t="shared" si="10"/>
        <v>0</v>
      </c>
    </row>
    <row r="660" ht="18.75" spans="1:4">
      <c r="A660" s="88" t="s">
        <v>603</v>
      </c>
      <c r="B660" s="91"/>
      <c r="C660" s="95"/>
      <c r="D660" s="85">
        <f t="shared" si="10"/>
        <v>0</v>
      </c>
    </row>
    <row r="661" ht="18.75" spans="1:5">
      <c r="A661" s="97" t="s">
        <v>604</v>
      </c>
      <c r="B661" s="91"/>
      <c r="C661" s="95"/>
      <c r="D661" s="85">
        <f t="shared" si="10"/>
        <v>0</v>
      </c>
      <c r="E661" s="54" t="s">
        <v>155</v>
      </c>
    </row>
    <row r="662" ht="18.75" spans="1:4">
      <c r="A662" s="88" t="s">
        <v>605</v>
      </c>
      <c r="B662" s="93">
        <v>241</v>
      </c>
      <c r="C662" s="95"/>
      <c r="D662" s="85">
        <f t="shared" si="10"/>
        <v>241</v>
      </c>
    </row>
    <row r="663" ht="18.75" spans="1:4">
      <c r="A663" s="86" t="s">
        <v>606</v>
      </c>
      <c r="B663" s="94">
        <v>3534</v>
      </c>
      <c r="C663" s="95"/>
      <c r="D663" s="85">
        <f t="shared" si="10"/>
        <v>3534</v>
      </c>
    </row>
    <row r="664" ht="18.75" spans="1:4">
      <c r="A664" s="88" t="s">
        <v>607</v>
      </c>
      <c r="B664" s="93"/>
      <c r="C664" s="95"/>
      <c r="D664" s="85">
        <f t="shared" si="10"/>
        <v>0</v>
      </c>
    </row>
    <row r="665" ht="18.75" spans="1:4">
      <c r="A665" s="88" t="s">
        <v>608</v>
      </c>
      <c r="B665" s="93">
        <v>2837</v>
      </c>
      <c r="C665" s="95"/>
      <c r="D665" s="85">
        <f t="shared" si="10"/>
        <v>2837</v>
      </c>
    </row>
    <row r="666" ht="18.75" spans="1:4">
      <c r="A666" s="88" t="s">
        <v>609</v>
      </c>
      <c r="B666" s="94">
        <v>697</v>
      </c>
      <c r="C666" s="95"/>
      <c r="D666" s="85">
        <f t="shared" si="10"/>
        <v>697</v>
      </c>
    </row>
    <row r="667" ht="18.75" spans="1:5">
      <c r="A667" s="86" t="s">
        <v>610</v>
      </c>
      <c r="B667" s="91">
        <v>10155</v>
      </c>
      <c r="C667" s="95"/>
      <c r="D667" s="85">
        <f t="shared" si="10"/>
        <v>10155</v>
      </c>
      <c r="E667" s="54" t="s">
        <v>155</v>
      </c>
    </row>
    <row r="668" ht="18.75" spans="1:5">
      <c r="A668" s="88" t="s">
        <v>611</v>
      </c>
      <c r="B668" s="91">
        <v>507</v>
      </c>
      <c r="C668" s="95"/>
      <c r="D668" s="85">
        <f t="shared" si="10"/>
        <v>507</v>
      </c>
      <c r="E668" s="54" t="s">
        <v>155</v>
      </c>
    </row>
    <row r="669" ht="18.75" spans="1:4">
      <c r="A669" s="88" t="s">
        <v>612</v>
      </c>
      <c r="B669" s="94">
        <v>93</v>
      </c>
      <c r="C669" s="95"/>
      <c r="D669" s="85">
        <f t="shared" si="10"/>
        <v>93</v>
      </c>
    </row>
    <row r="670" ht="18.75" spans="1:4">
      <c r="A670" s="88" t="s">
        <v>613</v>
      </c>
      <c r="B670" s="93">
        <v>437</v>
      </c>
      <c r="C670" s="95"/>
      <c r="D670" s="85">
        <f t="shared" si="10"/>
        <v>437</v>
      </c>
    </row>
    <row r="671" ht="18.75" spans="1:4">
      <c r="A671" s="88" t="s">
        <v>614</v>
      </c>
      <c r="B671" s="94"/>
      <c r="C671" s="95"/>
      <c r="D671" s="85">
        <f t="shared" si="10"/>
        <v>0</v>
      </c>
    </row>
    <row r="672" ht="18.75" spans="1:5">
      <c r="A672" s="88" t="s">
        <v>615</v>
      </c>
      <c r="B672" s="91"/>
      <c r="C672" s="95"/>
      <c r="D672" s="85">
        <f t="shared" si="10"/>
        <v>0</v>
      </c>
      <c r="E672" s="54" t="s">
        <v>155</v>
      </c>
    </row>
    <row r="673" ht="18.75" spans="1:5">
      <c r="A673" s="88" t="s">
        <v>616</v>
      </c>
      <c r="B673" s="91"/>
      <c r="C673" s="95"/>
      <c r="D673" s="85">
        <f t="shared" si="10"/>
        <v>0</v>
      </c>
      <c r="E673" s="54" t="s">
        <v>155</v>
      </c>
    </row>
    <row r="674" ht="18.75" spans="1:5">
      <c r="A674" s="88" t="s">
        <v>617</v>
      </c>
      <c r="B674" s="91"/>
      <c r="C674" s="95"/>
      <c r="D674" s="85">
        <f t="shared" si="10"/>
        <v>0</v>
      </c>
      <c r="E674" s="54" t="s">
        <v>155</v>
      </c>
    </row>
    <row r="675" ht="18.75" spans="1:5">
      <c r="A675" s="88" t="s">
        <v>618</v>
      </c>
      <c r="B675" s="91">
        <v>2633</v>
      </c>
      <c r="C675" s="95"/>
      <c r="D675" s="85">
        <f t="shared" si="10"/>
        <v>2633</v>
      </c>
      <c r="E675" s="54" t="s">
        <v>155</v>
      </c>
    </row>
    <row r="676" ht="18.75" spans="1:5">
      <c r="A676" s="88" t="s">
        <v>619</v>
      </c>
      <c r="B676" s="91">
        <v>653</v>
      </c>
      <c r="C676" s="95"/>
      <c r="D676" s="85">
        <f t="shared" si="10"/>
        <v>653</v>
      </c>
      <c r="E676" s="54" t="s">
        <v>155</v>
      </c>
    </row>
    <row r="677" ht="18.75" spans="1:5">
      <c r="A677" s="88" t="s">
        <v>620</v>
      </c>
      <c r="B677" s="91">
        <v>5816</v>
      </c>
      <c r="C677" s="95"/>
      <c r="D677" s="85">
        <f t="shared" si="10"/>
        <v>5816</v>
      </c>
      <c r="E677" s="54" t="s">
        <v>155</v>
      </c>
    </row>
    <row r="678" ht="18.75" spans="1:5">
      <c r="A678" s="88" t="s">
        <v>621</v>
      </c>
      <c r="B678" s="91">
        <v>16</v>
      </c>
      <c r="C678" s="95"/>
      <c r="D678" s="85">
        <f t="shared" si="10"/>
        <v>16</v>
      </c>
      <c r="E678" s="54" t="s">
        <v>155</v>
      </c>
    </row>
    <row r="679" ht="18.75" spans="1:5">
      <c r="A679" s="86" t="s">
        <v>622</v>
      </c>
      <c r="B679" s="91">
        <v>489</v>
      </c>
      <c r="C679" s="95"/>
      <c r="D679" s="85">
        <f t="shared" si="10"/>
        <v>489</v>
      </c>
      <c r="E679" s="54" t="s">
        <v>155</v>
      </c>
    </row>
    <row r="680" ht="18.75" spans="1:5">
      <c r="A680" s="88" t="s">
        <v>623</v>
      </c>
      <c r="B680" s="91">
        <v>489</v>
      </c>
      <c r="C680" s="95"/>
      <c r="D680" s="85">
        <f t="shared" si="10"/>
        <v>489</v>
      </c>
      <c r="E680" s="54" t="s">
        <v>155</v>
      </c>
    </row>
    <row r="681" ht="18.75" spans="1:4">
      <c r="A681" s="88" t="s">
        <v>624</v>
      </c>
      <c r="B681" s="91"/>
      <c r="C681" s="95"/>
      <c r="D681" s="85">
        <f t="shared" si="10"/>
        <v>0</v>
      </c>
    </row>
    <row r="682" ht="18.75" spans="1:5">
      <c r="A682" s="86" t="s">
        <v>625</v>
      </c>
      <c r="B682" s="91">
        <v>535</v>
      </c>
      <c r="C682" s="95"/>
      <c r="D682" s="85">
        <f t="shared" si="10"/>
        <v>535</v>
      </c>
      <c r="E682" s="54" t="s">
        <v>155</v>
      </c>
    </row>
    <row r="683" ht="18.75" spans="1:5">
      <c r="A683" s="88" t="s">
        <v>626</v>
      </c>
      <c r="B683" s="91"/>
      <c r="C683" s="95"/>
      <c r="D683" s="85">
        <f t="shared" si="10"/>
        <v>0</v>
      </c>
      <c r="E683" s="54" t="s">
        <v>155</v>
      </c>
    </row>
    <row r="684" ht="18.75" spans="1:4">
      <c r="A684" s="88" t="s">
        <v>627</v>
      </c>
      <c r="B684" s="91">
        <v>190</v>
      </c>
      <c r="C684" s="95"/>
      <c r="D684" s="85">
        <f t="shared" ref="D684:D747" si="11">B684+C684</f>
        <v>190</v>
      </c>
    </row>
    <row r="685" ht="18.75" spans="1:4">
      <c r="A685" s="88" t="s">
        <v>628</v>
      </c>
      <c r="B685" s="93">
        <v>345</v>
      </c>
      <c r="C685" s="95"/>
      <c r="D685" s="85">
        <f t="shared" si="11"/>
        <v>345</v>
      </c>
    </row>
    <row r="686" ht="18.75" spans="1:5">
      <c r="A686" s="86" t="s">
        <v>629</v>
      </c>
      <c r="B686" s="91">
        <v>5549</v>
      </c>
      <c r="C686" s="95"/>
      <c r="D686" s="85">
        <f t="shared" si="11"/>
        <v>5549</v>
      </c>
      <c r="E686" s="54" t="s">
        <v>155</v>
      </c>
    </row>
    <row r="687" ht="18.75" spans="1:4">
      <c r="A687" s="88" t="s">
        <v>630</v>
      </c>
      <c r="B687" s="94">
        <v>1300</v>
      </c>
      <c r="C687" s="95"/>
      <c r="D687" s="85">
        <f t="shared" si="11"/>
        <v>1300</v>
      </c>
    </row>
    <row r="688" ht="18.75" spans="1:4">
      <c r="A688" s="88" t="s">
        <v>631</v>
      </c>
      <c r="B688" s="94">
        <v>3915</v>
      </c>
      <c r="C688" s="95"/>
      <c r="D688" s="85">
        <f t="shared" si="11"/>
        <v>3915</v>
      </c>
    </row>
    <row r="689" ht="18.75" spans="1:4">
      <c r="A689" s="88" t="s">
        <v>632</v>
      </c>
      <c r="B689" s="93"/>
      <c r="C689" s="95"/>
      <c r="D689" s="85">
        <f t="shared" si="11"/>
        <v>0</v>
      </c>
    </row>
    <row r="690" ht="18.75" spans="1:4">
      <c r="A690" s="88" t="s">
        <v>633</v>
      </c>
      <c r="B690" s="94">
        <v>334</v>
      </c>
      <c r="C690" s="95"/>
      <c r="D690" s="85">
        <f t="shared" si="11"/>
        <v>334</v>
      </c>
    </row>
    <row r="691" ht="18.75" spans="1:4">
      <c r="A691" s="86" t="s">
        <v>634</v>
      </c>
      <c r="B691" s="94">
        <v>1003</v>
      </c>
      <c r="C691" s="95"/>
      <c r="D691" s="85">
        <f t="shared" si="11"/>
        <v>1003</v>
      </c>
    </row>
    <row r="692" ht="18.75" spans="1:4">
      <c r="A692" s="88" t="s">
        <v>635</v>
      </c>
      <c r="B692" s="94"/>
      <c r="C692" s="95"/>
      <c r="D692" s="85">
        <f t="shared" si="11"/>
        <v>0</v>
      </c>
    </row>
    <row r="693" ht="18.75" spans="1:5">
      <c r="A693" s="88" t="s">
        <v>636</v>
      </c>
      <c r="B693" s="91">
        <v>985</v>
      </c>
      <c r="C693" s="95"/>
      <c r="D693" s="85">
        <f t="shared" si="11"/>
        <v>985</v>
      </c>
      <c r="E693" s="54" t="s">
        <v>155</v>
      </c>
    </row>
    <row r="694" ht="18.75" spans="1:5">
      <c r="A694" s="88" t="s">
        <v>637</v>
      </c>
      <c r="B694" s="91">
        <v>18</v>
      </c>
      <c r="C694" s="95"/>
      <c r="D694" s="85">
        <f t="shared" si="11"/>
        <v>18</v>
      </c>
      <c r="E694" s="54" t="s">
        <v>155</v>
      </c>
    </row>
    <row r="695" ht="18.75" spans="1:5">
      <c r="A695" s="86" t="s">
        <v>638</v>
      </c>
      <c r="B695" s="91">
        <v>2055</v>
      </c>
      <c r="C695" s="95"/>
      <c r="D695" s="85">
        <f t="shared" si="11"/>
        <v>2055</v>
      </c>
      <c r="E695" s="54" t="s">
        <v>155</v>
      </c>
    </row>
    <row r="696" ht="18.75" spans="1:5">
      <c r="A696" s="88" t="s">
        <v>639</v>
      </c>
      <c r="B696" s="91">
        <v>2040</v>
      </c>
      <c r="C696" s="95"/>
      <c r="D696" s="85">
        <f t="shared" si="11"/>
        <v>2040</v>
      </c>
      <c r="E696" s="54" t="s">
        <v>155</v>
      </c>
    </row>
    <row r="697" ht="18.75" spans="1:4">
      <c r="A697" s="88" t="s">
        <v>640</v>
      </c>
      <c r="B697" s="94">
        <v>15</v>
      </c>
      <c r="C697" s="95"/>
      <c r="D697" s="85">
        <f t="shared" si="11"/>
        <v>15</v>
      </c>
    </row>
    <row r="698" ht="18.75" spans="1:4">
      <c r="A698" s="88" t="s">
        <v>641</v>
      </c>
      <c r="B698" s="94"/>
      <c r="C698" s="95"/>
      <c r="D698" s="85">
        <f t="shared" si="11"/>
        <v>0</v>
      </c>
    </row>
    <row r="699" ht="18.75" spans="1:4">
      <c r="A699" s="86" t="s">
        <v>642</v>
      </c>
      <c r="B699" s="94">
        <v>26</v>
      </c>
      <c r="C699" s="95"/>
      <c r="D699" s="85">
        <f t="shared" si="11"/>
        <v>26</v>
      </c>
    </row>
    <row r="700" ht="18.75" spans="1:4">
      <c r="A700" s="88" t="s">
        <v>643</v>
      </c>
      <c r="B700" s="94">
        <v>16</v>
      </c>
      <c r="C700" s="95"/>
      <c r="D700" s="85">
        <f t="shared" si="11"/>
        <v>16</v>
      </c>
    </row>
    <row r="701" ht="18.75" spans="1:4">
      <c r="A701" s="88" t="s">
        <v>644</v>
      </c>
      <c r="B701" s="93">
        <v>10</v>
      </c>
      <c r="C701" s="95"/>
      <c r="D701" s="85">
        <f t="shared" si="11"/>
        <v>10</v>
      </c>
    </row>
    <row r="702" ht="18.75" spans="1:4">
      <c r="A702" s="86" t="s">
        <v>645</v>
      </c>
      <c r="B702" s="94">
        <v>334</v>
      </c>
      <c r="C702" s="95"/>
      <c r="D702" s="85">
        <f t="shared" si="11"/>
        <v>334</v>
      </c>
    </row>
    <row r="703" ht="18.75" spans="1:5">
      <c r="A703" s="88" t="s">
        <v>152</v>
      </c>
      <c r="B703" s="91">
        <v>178</v>
      </c>
      <c r="C703" s="95"/>
      <c r="D703" s="85">
        <f t="shared" si="11"/>
        <v>178</v>
      </c>
      <c r="E703" s="54" t="s">
        <v>155</v>
      </c>
    </row>
    <row r="704" ht="18.75" spans="1:4">
      <c r="A704" s="88" t="s">
        <v>153</v>
      </c>
      <c r="B704" s="93"/>
      <c r="C704" s="95"/>
      <c r="D704" s="85">
        <f t="shared" si="11"/>
        <v>0</v>
      </c>
    </row>
    <row r="705" ht="18.75" spans="1:5">
      <c r="A705" s="88" t="s">
        <v>154</v>
      </c>
      <c r="B705" s="91"/>
      <c r="C705" s="95"/>
      <c r="D705" s="85">
        <f t="shared" si="11"/>
        <v>0</v>
      </c>
      <c r="E705" s="54" t="s">
        <v>155</v>
      </c>
    </row>
    <row r="706" ht="18.75" spans="1:5">
      <c r="A706" s="88" t="s">
        <v>194</v>
      </c>
      <c r="B706" s="91"/>
      <c r="C706" s="95"/>
      <c r="D706" s="85">
        <f t="shared" si="11"/>
        <v>0</v>
      </c>
      <c r="E706" s="54" t="s">
        <v>155</v>
      </c>
    </row>
    <row r="707" ht="18.75" spans="1:4">
      <c r="A707" s="88" t="s">
        <v>646</v>
      </c>
      <c r="B707" s="94">
        <v>1</v>
      </c>
      <c r="C707" s="95"/>
      <c r="D707" s="85">
        <f t="shared" si="11"/>
        <v>1</v>
      </c>
    </row>
    <row r="708" ht="18.75" spans="1:4">
      <c r="A708" s="88" t="s">
        <v>647</v>
      </c>
      <c r="B708" s="93">
        <v>1</v>
      </c>
      <c r="C708" s="95"/>
      <c r="D708" s="85">
        <f t="shared" si="11"/>
        <v>1</v>
      </c>
    </row>
    <row r="709" ht="18.75" spans="1:4">
      <c r="A709" s="88" t="s">
        <v>162</v>
      </c>
      <c r="B709" s="94">
        <v>61</v>
      </c>
      <c r="C709" s="95"/>
      <c r="D709" s="85">
        <f t="shared" si="11"/>
        <v>61</v>
      </c>
    </row>
    <row r="710" ht="18.75" spans="1:4">
      <c r="A710" s="88" t="s">
        <v>648</v>
      </c>
      <c r="B710" s="94">
        <v>93</v>
      </c>
      <c r="C710" s="95"/>
      <c r="D710" s="85">
        <f t="shared" si="11"/>
        <v>93</v>
      </c>
    </row>
    <row r="711" ht="18.75" spans="1:5">
      <c r="A711" s="86" t="s">
        <v>649</v>
      </c>
      <c r="B711" s="91">
        <v>0</v>
      </c>
      <c r="C711" s="95"/>
      <c r="D711" s="85">
        <f t="shared" si="11"/>
        <v>0</v>
      </c>
      <c r="E711" s="54" t="s">
        <v>155</v>
      </c>
    </row>
    <row r="712" ht="18.75" spans="1:4">
      <c r="A712" s="88" t="s">
        <v>649</v>
      </c>
      <c r="B712" s="94"/>
      <c r="C712" s="95"/>
      <c r="D712" s="85">
        <f t="shared" si="11"/>
        <v>0</v>
      </c>
    </row>
    <row r="713" ht="18.75" spans="1:4">
      <c r="A713" s="86" t="s">
        <v>650</v>
      </c>
      <c r="B713" s="93">
        <v>1114</v>
      </c>
      <c r="C713" s="95"/>
      <c r="D713" s="85">
        <f t="shared" si="11"/>
        <v>1114</v>
      </c>
    </row>
    <row r="714" ht="18.75" spans="1:4">
      <c r="A714" s="88" t="s">
        <v>650</v>
      </c>
      <c r="B714" s="91">
        <v>1114</v>
      </c>
      <c r="C714" s="95"/>
      <c r="D714" s="85">
        <f t="shared" si="11"/>
        <v>1114</v>
      </c>
    </row>
    <row r="715" ht="18.75" spans="1:4">
      <c r="A715" s="83" t="s">
        <v>118</v>
      </c>
      <c r="B715" s="94">
        <v>2357</v>
      </c>
      <c r="C715" s="95"/>
      <c r="D715" s="85">
        <f t="shared" si="11"/>
        <v>2357</v>
      </c>
    </row>
    <row r="716" ht="18.75" spans="1:4">
      <c r="A716" s="86" t="s">
        <v>651</v>
      </c>
      <c r="B716" s="91">
        <v>178</v>
      </c>
      <c r="C716" s="95"/>
      <c r="D716" s="85">
        <f t="shared" si="11"/>
        <v>178</v>
      </c>
    </row>
    <row r="717" ht="18.75" spans="1:4">
      <c r="A717" s="88" t="s">
        <v>152</v>
      </c>
      <c r="B717" s="93"/>
      <c r="C717" s="95"/>
      <c r="D717" s="85">
        <f t="shared" si="11"/>
        <v>0</v>
      </c>
    </row>
    <row r="718" ht="18.75" spans="1:4">
      <c r="A718" s="88" t="s">
        <v>153</v>
      </c>
      <c r="B718" s="94"/>
      <c r="C718" s="95"/>
      <c r="D718" s="85">
        <f t="shared" si="11"/>
        <v>0</v>
      </c>
    </row>
    <row r="719" ht="18.75" spans="1:4">
      <c r="A719" s="88" t="s">
        <v>154</v>
      </c>
      <c r="B719" s="94"/>
      <c r="C719" s="95"/>
      <c r="D719" s="85">
        <f t="shared" si="11"/>
        <v>0</v>
      </c>
    </row>
    <row r="720" ht="18.75" spans="1:5">
      <c r="A720" s="88" t="s">
        <v>652</v>
      </c>
      <c r="B720" s="91">
        <v>1</v>
      </c>
      <c r="C720" s="95"/>
      <c r="D720" s="85">
        <f t="shared" si="11"/>
        <v>1</v>
      </c>
      <c r="E720" s="54" t="s">
        <v>155</v>
      </c>
    </row>
    <row r="721" ht="18.75" spans="1:4">
      <c r="A721" s="88" t="s">
        <v>653</v>
      </c>
      <c r="B721" s="93"/>
      <c r="C721" s="95"/>
      <c r="D721" s="85">
        <f t="shared" si="11"/>
        <v>0</v>
      </c>
    </row>
    <row r="722" ht="18.75" spans="1:4">
      <c r="A722" s="88" t="s">
        <v>654</v>
      </c>
      <c r="B722" s="91"/>
      <c r="C722" s="95"/>
      <c r="D722" s="85">
        <f t="shared" si="11"/>
        <v>0</v>
      </c>
    </row>
    <row r="723" ht="18.75" spans="1:4">
      <c r="A723" s="88" t="s">
        <v>655</v>
      </c>
      <c r="B723" s="91"/>
      <c r="C723" s="95"/>
      <c r="D723" s="85">
        <f t="shared" si="11"/>
        <v>0</v>
      </c>
    </row>
    <row r="724" ht="18.75" spans="1:4">
      <c r="A724" s="88" t="s">
        <v>656</v>
      </c>
      <c r="B724" s="93"/>
      <c r="C724" s="95"/>
      <c r="D724" s="85">
        <f t="shared" si="11"/>
        <v>0</v>
      </c>
    </row>
    <row r="725" ht="18.75" spans="1:4">
      <c r="A725" s="88" t="s">
        <v>657</v>
      </c>
      <c r="B725" s="94">
        <v>177</v>
      </c>
      <c r="C725" s="95"/>
      <c r="D725" s="85">
        <f t="shared" si="11"/>
        <v>177</v>
      </c>
    </row>
    <row r="726" ht="18.75" spans="1:5">
      <c r="A726" s="86" t="s">
        <v>658</v>
      </c>
      <c r="B726" s="91">
        <v>10</v>
      </c>
      <c r="C726" s="95"/>
      <c r="D726" s="85">
        <f t="shared" si="11"/>
        <v>10</v>
      </c>
      <c r="E726" s="54" t="s">
        <v>155</v>
      </c>
    </row>
    <row r="727" ht="18.75" spans="1:5">
      <c r="A727" s="88" t="s">
        <v>659</v>
      </c>
      <c r="B727" s="91"/>
      <c r="C727" s="95"/>
      <c r="D727" s="85">
        <f t="shared" si="11"/>
        <v>0</v>
      </c>
      <c r="E727" s="54" t="s">
        <v>155</v>
      </c>
    </row>
    <row r="728" ht="18.75" spans="1:5">
      <c r="A728" s="88" t="s">
        <v>660</v>
      </c>
      <c r="B728" s="91"/>
      <c r="C728" s="95"/>
      <c r="D728" s="85">
        <f t="shared" si="11"/>
        <v>0</v>
      </c>
      <c r="E728" s="54" t="s">
        <v>155</v>
      </c>
    </row>
    <row r="729" ht="18.75" spans="1:4">
      <c r="A729" s="88" t="s">
        <v>661</v>
      </c>
      <c r="B729" s="91">
        <v>10</v>
      </c>
      <c r="C729" s="95"/>
      <c r="D729" s="85">
        <f t="shared" si="11"/>
        <v>10</v>
      </c>
    </row>
    <row r="730" ht="18.75" spans="1:4">
      <c r="A730" s="86" t="s">
        <v>662</v>
      </c>
      <c r="B730" s="91">
        <v>7</v>
      </c>
      <c r="C730" s="95"/>
      <c r="D730" s="85">
        <f t="shared" si="11"/>
        <v>7</v>
      </c>
    </row>
    <row r="731" ht="18.75" spans="1:4">
      <c r="A731" s="88" t="s">
        <v>663</v>
      </c>
      <c r="B731" s="94">
        <v>2</v>
      </c>
      <c r="C731" s="95"/>
      <c r="D731" s="85">
        <f t="shared" si="11"/>
        <v>2</v>
      </c>
    </row>
    <row r="732" ht="18.75" spans="1:4">
      <c r="A732" s="88" t="s">
        <v>664</v>
      </c>
      <c r="B732" s="94"/>
      <c r="C732" s="95"/>
      <c r="D732" s="85">
        <f t="shared" si="11"/>
        <v>0</v>
      </c>
    </row>
    <row r="733" ht="18.75" spans="1:5">
      <c r="A733" s="88" t="s">
        <v>665</v>
      </c>
      <c r="B733" s="91"/>
      <c r="C733" s="95"/>
      <c r="D733" s="85">
        <f t="shared" si="11"/>
        <v>0</v>
      </c>
      <c r="E733" s="54" t="s">
        <v>155</v>
      </c>
    </row>
    <row r="734" ht="18.75" spans="1:5">
      <c r="A734" s="88" t="s">
        <v>666</v>
      </c>
      <c r="B734" s="91"/>
      <c r="C734" s="95"/>
      <c r="D734" s="85">
        <f t="shared" si="11"/>
        <v>0</v>
      </c>
      <c r="E734" s="54" t="s">
        <v>155</v>
      </c>
    </row>
    <row r="735" ht="18.75" spans="1:4">
      <c r="A735" s="88" t="s">
        <v>667</v>
      </c>
      <c r="B735" s="93"/>
      <c r="C735" s="95"/>
      <c r="D735" s="85">
        <f t="shared" si="11"/>
        <v>0</v>
      </c>
    </row>
    <row r="736" ht="18.75" spans="1:4">
      <c r="A736" s="88" t="s">
        <v>668</v>
      </c>
      <c r="B736" s="94"/>
      <c r="C736" s="95"/>
      <c r="D736" s="85">
        <f t="shared" si="11"/>
        <v>0</v>
      </c>
    </row>
    <row r="737" ht="18.75" spans="1:4">
      <c r="A737" s="88" t="s">
        <v>669</v>
      </c>
      <c r="B737" s="93"/>
      <c r="C737" s="95"/>
      <c r="D737" s="85">
        <f t="shared" si="11"/>
        <v>0</v>
      </c>
    </row>
    <row r="738" ht="18.75" spans="1:4">
      <c r="A738" s="88" t="s">
        <v>670</v>
      </c>
      <c r="B738" s="93">
        <v>5</v>
      </c>
      <c r="C738" s="95"/>
      <c r="D738" s="85">
        <f t="shared" si="11"/>
        <v>5</v>
      </c>
    </row>
    <row r="739" ht="18.75" spans="1:5">
      <c r="A739" s="86" t="s">
        <v>671</v>
      </c>
      <c r="B739" s="94">
        <v>1065</v>
      </c>
      <c r="C739" s="95"/>
      <c r="D739" s="85">
        <f t="shared" si="11"/>
        <v>1065</v>
      </c>
      <c r="E739" s="54" t="s">
        <v>155</v>
      </c>
    </row>
    <row r="740" ht="18.75" spans="1:5">
      <c r="A740" s="88" t="s">
        <v>672</v>
      </c>
      <c r="B740" s="91">
        <v>556</v>
      </c>
      <c r="C740" s="95"/>
      <c r="D740" s="85">
        <f t="shared" si="11"/>
        <v>556</v>
      </c>
      <c r="E740" s="54" t="s">
        <v>155</v>
      </c>
    </row>
    <row r="741" ht="18.75" spans="1:5">
      <c r="A741" s="88" t="s">
        <v>673</v>
      </c>
      <c r="B741" s="91">
        <v>132</v>
      </c>
      <c r="C741" s="95"/>
      <c r="D741" s="85">
        <f t="shared" si="11"/>
        <v>132</v>
      </c>
      <c r="E741" s="54" t="s">
        <v>155</v>
      </c>
    </row>
    <row r="742" ht="18.75" spans="1:4">
      <c r="A742" s="88" t="s">
        <v>674</v>
      </c>
      <c r="B742" s="91"/>
      <c r="C742" s="95"/>
      <c r="D742" s="85">
        <f t="shared" si="11"/>
        <v>0</v>
      </c>
    </row>
    <row r="743" ht="18.75" spans="1:5">
      <c r="A743" s="97" t="s">
        <v>675</v>
      </c>
      <c r="B743" s="91"/>
      <c r="C743" s="95"/>
      <c r="D743" s="85">
        <f t="shared" si="11"/>
        <v>0</v>
      </c>
      <c r="E743" s="54" t="s">
        <v>155</v>
      </c>
    </row>
    <row r="744" ht="18.75" spans="1:5">
      <c r="A744" s="97" t="s">
        <v>676</v>
      </c>
      <c r="B744" s="91"/>
      <c r="C744" s="95"/>
      <c r="D744" s="85">
        <f t="shared" si="11"/>
        <v>0</v>
      </c>
      <c r="E744" s="54" t="s">
        <v>155</v>
      </c>
    </row>
    <row r="745" ht="18.75" spans="1:5">
      <c r="A745" s="88" t="s">
        <v>677</v>
      </c>
      <c r="B745" s="91">
        <v>377</v>
      </c>
      <c r="C745" s="95"/>
      <c r="D745" s="85">
        <f t="shared" si="11"/>
        <v>377</v>
      </c>
      <c r="E745" s="54" t="s">
        <v>155</v>
      </c>
    </row>
    <row r="746" ht="18.75" spans="1:5">
      <c r="A746" s="86" t="s">
        <v>678</v>
      </c>
      <c r="B746" s="91">
        <v>586</v>
      </c>
      <c r="C746" s="95"/>
      <c r="D746" s="85">
        <f t="shared" si="11"/>
        <v>586</v>
      </c>
      <c r="E746" s="54" t="s">
        <v>155</v>
      </c>
    </row>
    <row r="747" ht="18.75" spans="1:4">
      <c r="A747" s="88" t="s">
        <v>679</v>
      </c>
      <c r="B747" s="94">
        <v>586</v>
      </c>
      <c r="C747" s="95"/>
      <c r="D747" s="85">
        <f t="shared" si="11"/>
        <v>586</v>
      </c>
    </row>
    <row r="748" ht="18.75" spans="1:5">
      <c r="A748" s="88" t="s">
        <v>680</v>
      </c>
      <c r="B748" s="91"/>
      <c r="C748" s="95"/>
      <c r="D748" s="85">
        <f t="shared" ref="D748:D811" si="12">B748+C748</f>
        <v>0</v>
      </c>
      <c r="E748" s="54" t="s">
        <v>155</v>
      </c>
    </row>
    <row r="749" ht="18.75" spans="1:5">
      <c r="A749" s="88" t="s">
        <v>681</v>
      </c>
      <c r="B749" s="91"/>
      <c r="C749" s="95"/>
      <c r="D749" s="85">
        <f t="shared" si="12"/>
        <v>0</v>
      </c>
      <c r="E749" s="54" t="s">
        <v>155</v>
      </c>
    </row>
    <row r="750" ht="18.75" spans="1:5">
      <c r="A750" s="88" t="s">
        <v>682</v>
      </c>
      <c r="B750" s="91"/>
      <c r="C750" s="95"/>
      <c r="D750" s="85">
        <f t="shared" si="12"/>
        <v>0</v>
      </c>
      <c r="E750" s="54" t="s">
        <v>155</v>
      </c>
    </row>
    <row r="751" ht="18.75" spans="1:5">
      <c r="A751" s="88" t="s">
        <v>683</v>
      </c>
      <c r="B751" s="91"/>
      <c r="C751" s="95"/>
      <c r="D751" s="85">
        <f t="shared" si="12"/>
        <v>0</v>
      </c>
      <c r="E751" s="54" t="s">
        <v>155</v>
      </c>
    </row>
    <row r="752" ht="18.75" spans="1:4">
      <c r="A752" s="88" t="s">
        <v>684</v>
      </c>
      <c r="B752" s="93"/>
      <c r="C752" s="95"/>
      <c r="D752" s="85">
        <f t="shared" si="12"/>
        <v>0</v>
      </c>
    </row>
    <row r="753" ht="18.75" spans="1:4">
      <c r="A753" s="86" t="s">
        <v>685</v>
      </c>
      <c r="B753" s="91">
        <v>69</v>
      </c>
      <c r="C753" s="95"/>
      <c r="D753" s="85">
        <f t="shared" si="12"/>
        <v>69</v>
      </c>
    </row>
    <row r="754" ht="18.75" spans="1:5">
      <c r="A754" s="88" t="s">
        <v>686</v>
      </c>
      <c r="B754" s="94">
        <v>59</v>
      </c>
      <c r="C754" s="95"/>
      <c r="D754" s="85">
        <f t="shared" si="12"/>
        <v>59</v>
      </c>
      <c r="E754" s="54" t="s">
        <v>155</v>
      </c>
    </row>
    <row r="755" ht="18.75" spans="1:5">
      <c r="A755" s="88" t="s">
        <v>687</v>
      </c>
      <c r="B755" s="91"/>
      <c r="C755" s="95"/>
      <c r="D755" s="85">
        <f t="shared" si="12"/>
        <v>0</v>
      </c>
      <c r="E755" s="54" t="s">
        <v>155</v>
      </c>
    </row>
    <row r="756" ht="18.75" spans="1:5">
      <c r="A756" s="88" t="s">
        <v>688</v>
      </c>
      <c r="B756" s="91"/>
      <c r="C756" s="95"/>
      <c r="D756" s="85">
        <f t="shared" si="12"/>
        <v>0</v>
      </c>
      <c r="E756" s="54" t="s">
        <v>155</v>
      </c>
    </row>
    <row r="757" ht="18.75" spans="1:5">
      <c r="A757" s="88" t="s">
        <v>689</v>
      </c>
      <c r="B757" s="91"/>
      <c r="C757" s="95"/>
      <c r="D757" s="85">
        <f t="shared" si="12"/>
        <v>0</v>
      </c>
      <c r="E757" s="54" t="s">
        <v>155</v>
      </c>
    </row>
    <row r="758" ht="18.75" spans="1:5">
      <c r="A758" s="88" t="s">
        <v>690</v>
      </c>
      <c r="B758" s="91">
        <v>10</v>
      </c>
      <c r="C758" s="95"/>
      <c r="D758" s="85">
        <f t="shared" si="12"/>
        <v>10</v>
      </c>
      <c r="E758" s="54" t="s">
        <v>155</v>
      </c>
    </row>
    <row r="759" ht="18.75" spans="1:5">
      <c r="A759" s="86" t="s">
        <v>691</v>
      </c>
      <c r="B759" s="91">
        <v>0</v>
      </c>
      <c r="C759" s="95"/>
      <c r="D759" s="85">
        <f t="shared" si="12"/>
        <v>0</v>
      </c>
      <c r="E759" s="54" t="s">
        <v>155</v>
      </c>
    </row>
    <row r="760" ht="18.75" spans="1:4">
      <c r="A760" s="88" t="s">
        <v>692</v>
      </c>
      <c r="B760" s="94"/>
      <c r="C760" s="95"/>
      <c r="D760" s="85">
        <f t="shared" si="12"/>
        <v>0</v>
      </c>
    </row>
    <row r="761" ht="18.75" spans="1:4">
      <c r="A761" s="88" t="s">
        <v>693</v>
      </c>
      <c r="B761" s="93"/>
      <c r="C761" s="95"/>
      <c r="D761" s="85">
        <f t="shared" si="12"/>
        <v>0</v>
      </c>
    </row>
    <row r="762" ht="18.75" spans="1:4">
      <c r="A762" s="86" t="s">
        <v>694</v>
      </c>
      <c r="B762" s="91">
        <v>0</v>
      </c>
      <c r="C762" s="95"/>
      <c r="D762" s="85">
        <f t="shared" si="12"/>
        <v>0</v>
      </c>
    </row>
    <row r="763" ht="18.75" spans="1:4">
      <c r="A763" s="88" t="s">
        <v>695</v>
      </c>
      <c r="B763" s="94"/>
      <c r="C763" s="95"/>
      <c r="D763" s="85">
        <f t="shared" si="12"/>
        <v>0</v>
      </c>
    </row>
    <row r="764" ht="18.75" spans="1:5">
      <c r="A764" s="88" t="s">
        <v>696</v>
      </c>
      <c r="B764" s="91"/>
      <c r="C764" s="95"/>
      <c r="D764" s="85">
        <f t="shared" si="12"/>
        <v>0</v>
      </c>
      <c r="E764" s="54" t="s">
        <v>155</v>
      </c>
    </row>
    <row r="765" ht="18.75" spans="1:5">
      <c r="A765" s="101" t="s">
        <v>697</v>
      </c>
      <c r="B765" s="91">
        <v>0</v>
      </c>
      <c r="C765" s="95"/>
      <c r="D765" s="85">
        <f t="shared" si="12"/>
        <v>0</v>
      </c>
      <c r="E765" s="54" t="s">
        <v>155</v>
      </c>
    </row>
    <row r="766" ht="18.75" spans="1:5">
      <c r="A766" s="102" t="s">
        <v>697</v>
      </c>
      <c r="B766" s="91"/>
      <c r="C766" s="95"/>
      <c r="D766" s="85">
        <f t="shared" si="12"/>
        <v>0</v>
      </c>
      <c r="E766" s="54" t="s">
        <v>155</v>
      </c>
    </row>
    <row r="767" ht="18.75" spans="1:4">
      <c r="A767" s="101" t="s">
        <v>698</v>
      </c>
      <c r="B767" s="91">
        <v>0</v>
      </c>
      <c r="C767" s="95"/>
      <c r="D767" s="85">
        <f t="shared" si="12"/>
        <v>0</v>
      </c>
    </row>
    <row r="768" ht="18.75" spans="1:4">
      <c r="A768" s="102" t="s">
        <v>698</v>
      </c>
      <c r="B768" s="93"/>
      <c r="C768" s="95"/>
      <c r="D768" s="85">
        <f t="shared" si="12"/>
        <v>0</v>
      </c>
    </row>
    <row r="769" ht="18.75" spans="1:4">
      <c r="A769" s="86" t="s">
        <v>699</v>
      </c>
      <c r="B769" s="94">
        <v>389</v>
      </c>
      <c r="C769" s="95"/>
      <c r="D769" s="85">
        <f t="shared" si="12"/>
        <v>389</v>
      </c>
    </row>
    <row r="770" ht="18.75" spans="1:5">
      <c r="A770" s="88" t="s">
        <v>700</v>
      </c>
      <c r="B770" s="91">
        <v>10</v>
      </c>
      <c r="C770" s="95"/>
      <c r="D770" s="85">
        <f t="shared" si="12"/>
        <v>10</v>
      </c>
      <c r="E770" s="54" t="s">
        <v>155</v>
      </c>
    </row>
    <row r="771" ht="18.75" spans="1:5">
      <c r="A771" s="88" t="s">
        <v>701</v>
      </c>
      <c r="B771" s="91">
        <v>3</v>
      </c>
      <c r="C771" s="95"/>
      <c r="D771" s="85">
        <f t="shared" si="12"/>
        <v>3</v>
      </c>
      <c r="E771" s="54" t="s">
        <v>155</v>
      </c>
    </row>
    <row r="772" ht="18.75" spans="1:5">
      <c r="A772" s="88" t="s">
        <v>702</v>
      </c>
      <c r="B772" s="91">
        <v>376</v>
      </c>
      <c r="C772" s="95"/>
      <c r="D772" s="85">
        <f t="shared" si="12"/>
        <v>376</v>
      </c>
      <c r="E772" s="54" t="s">
        <v>155</v>
      </c>
    </row>
    <row r="773" ht="18.75" spans="1:5">
      <c r="A773" s="88" t="s">
        <v>703</v>
      </c>
      <c r="B773" s="91"/>
      <c r="C773" s="95"/>
      <c r="D773" s="85">
        <f t="shared" si="12"/>
        <v>0</v>
      </c>
      <c r="E773" s="54" t="s">
        <v>155</v>
      </c>
    </row>
    <row r="774" ht="18.75" spans="1:5">
      <c r="A774" s="88" t="s">
        <v>704</v>
      </c>
      <c r="B774" s="91"/>
      <c r="C774" s="95"/>
      <c r="D774" s="85">
        <f t="shared" si="12"/>
        <v>0</v>
      </c>
      <c r="E774" s="54" t="s">
        <v>155</v>
      </c>
    </row>
    <row r="775" ht="18.75" spans="1:4">
      <c r="A775" s="86" t="s">
        <v>705</v>
      </c>
      <c r="B775" s="93">
        <v>0</v>
      </c>
      <c r="C775" s="95"/>
      <c r="D775" s="85">
        <f t="shared" si="12"/>
        <v>0</v>
      </c>
    </row>
    <row r="776" ht="18.75" spans="1:5">
      <c r="A776" s="88" t="s">
        <v>705</v>
      </c>
      <c r="B776" s="94"/>
      <c r="C776" s="95"/>
      <c r="D776" s="85">
        <f t="shared" si="12"/>
        <v>0</v>
      </c>
      <c r="E776" s="54" t="s">
        <v>155</v>
      </c>
    </row>
    <row r="777" ht="18.75" spans="1:5">
      <c r="A777" s="101" t="s">
        <v>706</v>
      </c>
      <c r="B777" s="91">
        <v>0</v>
      </c>
      <c r="C777" s="95"/>
      <c r="D777" s="85">
        <f t="shared" si="12"/>
        <v>0</v>
      </c>
      <c r="E777" s="54" t="s">
        <v>155</v>
      </c>
    </row>
    <row r="778" ht="18.75" spans="1:5">
      <c r="A778" s="100" t="s">
        <v>706</v>
      </c>
      <c r="B778" s="91"/>
      <c r="C778" s="95"/>
      <c r="D778" s="85">
        <f t="shared" si="12"/>
        <v>0</v>
      </c>
      <c r="E778" s="54" t="s">
        <v>155</v>
      </c>
    </row>
    <row r="779" ht="18.75" spans="1:5">
      <c r="A779" s="86" t="s">
        <v>707</v>
      </c>
      <c r="B779" s="94">
        <v>40</v>
      </c>
      <c r="C779" s="95"/>
      <c r="D779" s="85">
        <f t="shared" si="12"/>
        <v>40</v>
      </c>
      <c r="E779" s="54" t="s">
        <v>155</v>
      </c>
    </row>
    <row r="780" ht="18.75" spans="1:4">
      <c r="A780" s="88" t="s">
        <v>152</v>
      </c>
      <c r="B780" s="94"/>
      <c r="C780" s="95"/>
      <c r="D780" s="85">
        <f t="shared" si="12"/>
        <v>0</v>
      </c>
    </row>
    <row r="781" ht="18.75" spans="1:5">
      <c r="A781" s="88" t="s">
        <v>153</v>
      </c>
      <c r="B781" s="91"/>
      <c r="C781" s="95"/>
      <c r="D781" s="85">
        <f t="shared" si="12"/>
        <v>0</v>
      </c>
      <c r="E781" s="54" t="s">
        <v>155</v>
      </c>
    </row>
    <row r="782" ht="18.75" spans="1:5">
      <c r="A782" s="88" t="s">
        <v>154</v>
      </c>
      <c r="B782" s="91"/>
      <c r="C782" s="95"/>
      <c r="D782" s="85">
        <f t="shared" si="12"/>
        <v>0</v>
      </c>
      <c r="E782" s="54" t="s">
        <v>155</v>
      </c>
    </row>
    <row r="783" ht="18.75" spans="1:5">
      <c r="A783" s="88" t="s">
        <v>708</v>
      </c>
      <c r="B783" s="91"/>
      <c r="C783" s="95"/>
      <c r="D783" s="85">
        <f t="shared" si="12"/>
        <v>0</v>
      </c>
      <c r="E783" s="54" t="s">
        <v>155</v>
      </c>
    </row>
    <row r="784" ht="18.75" spans="1:5">
      <c r="A784" s="88" t="s">
        <v>709</v>
      </c>
      <c r="B784" s="91"/>
      <c r="C784" s="95"/>
      <c r="D784" s="85">
        <f t="shared" si="12"/>
        <v>0</v>
      </c>
      <c r="E784" s="54" t="s">
        <v>155</v>
      </c>
    </row>
    <row r="785" ht="18.75" spans="1:5">
      <c r="A785" s="88" t="s">
        <v>710</v>
      </c>
      <c r="B785" s="91"/>
      <c r="C785" s="95"/>
      <c r="D785" s="85">
        <f t="shared" si="12"/>
        <v>0</v>
      </c>
      <c r="E785" s="54" t="s">
        <v>155</v>
      </c>
    </row>
    <row r="786" ht="18.75" spans="1:5">
      <c r="A786" s="88" t="s">
        <v>711</v>
      </c>
      <c r="B786" s="91">
        <v>40</v>
      </c>
      <c r="C786" s="95"/>
      <c r="D786" s="85">
        <f t="shared" si="12"/>
        <v>40</v>
      </c>
      <c r="E786" s="54" t="s">
        <v>155</v>
      </c>
    </row>
    <row r="787" ht="18.75" spans="1:5">
      <c r="A787" s="88" t="s">
        <v>712</v>
      </c>
      <c r="B787" s="91"/>
      <c r="C787" s="95"/>
      <c r="D787" s="85">
        <f t="shared" si="12"/>
        <v>0</v>
      </c>
      <c r="E787" s="54" t="s">
        <v>155</v>
      </c>
    </row>
    <row r="788" ht="18.75" spans="1:5">
      <c r="A788" s="88" t="s">
        <v>713</v>
      </c>
      <c r="B788" s="91"/>
      <c r="C788" s="95"/>
      <c r="D788" s="85">
        <f t="shared" si="12"/>
        <v>0</v>
      </c>
      <c r="E788" s="54" t="s">
        <v>155</v>
      </c>
    </row>
    <row r="789" ht="18.75" spans="1:5">
      <c r="A789" s="88" t="s">
        <v>714</v>
      </c>
      <c r="B789" s="91"/>
      <c r="C789" s="95"/>
      <c r="D789" s="85">
        <f t="shared" si="12"/>
        <v>0</v>
      </c>
      <c r="E789" s="54" t="s">
        <v>155</v>
      </c>
    </row>
    <row r="790" ht="18.75" spans="1:5">
      <c r="A790" s="88" t="s">
        <v>194</v>
      </c>
      <c r="B790" s="91"/>
      <c r="C790" s="95"/>
      <c r="D790" s="85">
        <f t="shared" si="12"/>
        <v>0</v>
      </c>
      <c r="E790" s="54" t="s">
        <v>155</v>
      </c>
    </row>
    <row r="791" ht="18.75" spans="1:4">
      <c r="A791" s="88" t="s">
        <v>715</v>
      </c>
      <c r="B791" s="93"/>
      <c r="C791" s="95"/>
      <c r="D791" s="85">
        <f t="shared" si="12"/>
        <v>0</v>
      </c>
    </row>
    <row r="792" ht="18.75" spans="1:4">
      <c r="A792" s="88" t="s">
        <v>162</v>
      </c>
      <c r="B792" s="94"/>
      <c r="C792" s="95"/>
      <c r="D792" s="85">
        <f t="shared" si="12"/>
        <v>0</v>
      </c>
    </row>
    <row r="793" ht="18.75" spans="1:4">
      <c r="A793" s="88" t="s">
        <v>716</v>
      </c>
      <c r="B793" s="94"/>
      <c r="C793" s="95"/>
      <c r="D793" s="85">
        <f t="shared" si="12"/>
        <v>0</v>
      </c>
    </row>
    <row r="794" ht="18.75" spans="1:4">
      <c r="A794" s="86" t="s">
        <v>717</v>
      </c>
      <c r="B794" s="94">
        <v>13</v>
      </c>
      <c r="C794" s="95"/>
      <c r="D794" s="85">
        <f t="shared" si="12"/>
        <v>13</v>
      </c>
    </row>
    <row r="795" ht="18.75" spans="1:5">
      <c r="A795" s="88" t="s">
        <v>717</v>
      </c>
      <c r="B795" s="91">
        <v>13</v>
      </c>
      <c r="C795" s="95"/>
      <c r="D795" s="85">
        <f t="shared" si="12"/>
        <v>13</v>
      </c>
      <c r="E795" s="54" t="s">
        <v>155</v>
      </c>
    </row>
    <row r="796" ht="18.75" spans="1:5">
      <c r="A796" s="83" t="s">
        <v>119</v>
      </c>
      <c r="B796" s="91">
        <v>6036</v>
      </c>
      <c r="C796" s="95"/>
      <c r="D796" s="85">
        <f t="shared" si="12"/>
        <v>6036</v>
      </c>
      <c r="E796" s="54" t="s">
        <v>155</v>
      </c>
    </row>
    <row r="797" ht="18.75" spans="1:5">
      <c r="A797" s="86" t="s">
        <v>718</v>
      </c>
      <c r="B797" s="91">
        <v>1115</v>
      </c>
      <c r="C797" s="95"/>
      <c r="D797" s="85">
        <f t="shared" si="12"/>
        <v>1115</v>
      </c>
      <c r="E797" s="54" t="s">
        <v>155</v>
      </c>
    </row>
    <row r="798" ht="18.75" spans="1:5">
      <c r="A798" s="88" t="s">
        <v>152</v>
      </c>
      <c r="B798" s="91">
        <v>1040</v>
      </c>
      <c r="C798" s="95"/>
      <c r="D798" s="85">
        <f t="shared" si="12"/>
        <v>1040</v>
      </c>
      <c r="E798" s="54" t="s">
        <v>155</v>
      </c>
    </row>
    <row r="799" ht="18.75" spans="1:5">
      <c r="A799" s="88" t="s">
        <v>153</v>
      </c>
      <c r="B799" s="91">
        <v>2</v>
      </c>
      <c r="C799" s="95"/>
      <c r="D799" s="85">
        <f t="shared" si="12"/>
        <v>2</v>
      </c>
      <c r="E799" s="54" t="s">
        <v>155</v>
      </c>
    </row>
    <row r="800" ht="18.75" spans="1:5">
      <c r="A800" s="88" t="s">
        <v>154</v>
      </c>
      <c r="B800" s="91"/>
      <c r="C800" s="95"/>
      <c r="D800" s="85">
        <f t="shared" si="12"/>
        <v>0</v>
      </c>
      <c r="E800" s="54" t="s">
        <v>155</v>
      </c>
    </row>
    <row r="801" ht="18.75" spans="1:5">
      <c r="A801" s="88" t="s">
        <v>719</v>
      </c>
      <c r="B801" s="91"/>
      <c r="C801" s="95"/>
      <c r="D801" s="85">
        <f t="shared" si="12"/>
        <v>0</v>
      </c>
      <c r="E801" s="54" t="s">
        <v>155</v>
      </c>
    </row>
    <row r="802" ht="18.75" spans="1:5">
      <c r="A802" s="88" t="s">
        <v>720</v>
      </c>
      <c r="B802" s="91"/>
      <c r="C802" s="95"/>
      <c r="D802" s="85">
        <f t="shared" si="12"/>
        <v>0</v>
      </c>
      <c r="E802" s="54" t="s">
        <v>155</v>
      </c>
    </row>
    <row r="803" ht="18.75" spans="1:5">
      <c r="A803" s="88" t="s">
        <v>721</v>
      </c>
      <c r="B803" s="91"/>
      <c r="C803" s="95"/>
      <c r="D803" s="85">
        <f t="shared" si="12"/>
        <v>0</v>
      </c>
      <c r="E803" s="54" t="s">
        <v>155</v>
      </c>
    </row>
    <row r="804" ht="18.75" spans="1:5">
      <c r="A804" s="88" t="s">
        <v>722</v>
      </c>
      <c r="B804" s="91"/>
      <c r="C804" s="95"/>
      <c r="D804" s="85">
        <f t="shared" si="12"/>
        <v>0</v>
      </c>
      <c r="E804" s="54" t="s">
        <v>155</v>
      </c>
    </row>
    <row r="805" ht="18.75" spans="1:5">
      <c r="A805" s="88" t="s">
        <v>723</v>
      </c>
      <c r="B805" s="91"/>
      <c r="C805" s="95"/>
      <c r="D805" s="85">
        <f t="shared" si="12"/>
        <v>0</v>
      </c>
      <c r="E805" s="54" t="s">
        <v>155</v>
      </c>
    </row>
    <row r="806" ht="18.75" spans="1:5">
      <c r="A806" s="88" t="s">
        <v>724</v>
      </c>
      <c r="B806" s="91"/>
      <c r="C806" s="95"/>
      <c r="D806" s="85">
        <f t="shared" si="12"/>
        <v>0</v>
      </c>
      <c r="E806" s="54" t="s">
        <v>155</v>
      </c>
    </row>
    <row r="807" ht="18.75" spans="1:5">
      <c r="A807" s="88" t="s">
        <v>725</v>
      </c>
      <c r="B807" s="91">
        <v>73</v>
      </c>
      <c r="C807" s="95"/>
      <c r="D807" s="85">
        <f t="shared" si="12"/>
        <v>73</v>
      </c>
      <c r="E807" s="54" t="s">
        <v>155</v>
      </c>
    </row>
    <row r="808" ht="18.75" spans="1:5">
      <c r="A808" s="86" t="s">
        <v>726</v>
      </c>
      <c r="B808" s="91">
        <v>4</v>
      </c>
      <c r="C808" s="95"/>
      <c r="D808" s="85">
        <f t="shared" si="12"/>
        <v>4</v>
      </c>
      <c r="E808" s="54" t="s">
        <v>155</v>
      </c>
    </row>
    <row r="809" ht="18.75" spans="1:5">
      <c r="A809" s="99" t="s">
        <v>726</v>
      </c>
      <c r="B809" s="91">
        <v>4</v>
      </c>
      <c r="C809" s="95"/>
      <c r="D809" s="85">
        <f t="shared" si="12"/>
        <v>4</v>
      </c>
      <c r="E809" s="54" t="s">
        <v>155</v>
      </c>
    </row>
    <row r="810" ht="18.75" spans="1:5">
      <c r="A810" s="86" t="s">
        <v>727</v>
      </c>
      <c r="B810" s="91">
        <v>733</v>
      </c>
      <c r="C810" s="95"/>
      <c r="D810" s="85">
        <f t="shared" si="12"/>
        <v>733</v>
      </c>
      <c r="E810" s="54" t="s">
        <v>155</v>
      </c>
    </row>
    <row r="811" ht="18.75" spans="1:5">
      <c r="A811" s="88" t="s">
        <v>728</v>
      </c>
      <c r="B811" s="91">
        <v>733</v>
      </c>
      <c r="C811" s="95"/>
      <c r="D811" s="85">
        <f t="shared" si="12"/>
        <v>733</v>
      </c>
      <c r="E811" s="54" t="s">
        <v>155</v>
      </c>
    </row>
    <row r="812" ht="18.75" spans="1:5">
      <c r="A812" s="88" t="s">
        <v>729</v>
      </c>
      <c r="B812" s="91"/>
      <c r="C812" s="95"/>
      <c r="D812" s="85">
        <f t="shared" ref="D812:D875" si="13">B812+C812</f>
        <v>0</v>
      </c>
      <c r="E812" s="54" t="s">
        <v>155</v>
      </c>
    </row>
    <row r="813" ht="18.75" spans="1:5">
      <c r="A813" s="86" t="s">
        <v>730</v>
      </c>
      <c r="B813" s="91">
        <v>0</v>
      </c>
      <c r="C813" s="95"/>
      <c r="D813" s="85">
        <f t="shared" si="13"/>
        <v>0</v>
      </c>
      <c r="E813" s="54" t="s">
        <v>155</v>
      </c>
    </row>
    <row r="814" ht="18.75" spans="1:5">
      <c r="A814" s="99" t="s">
        <v>730</v>
      </c>
      <c r="B814" s="91"/>
      <c r="C814" s="95"/>
      <c r="D814" s="85">
        <f t="shared" si="13"/>
        <v>0</v>
      </c>
      <c r="E814" s="54" t="s">
        <v>155</v>
      </c>
    </row>
    <row r="815" ht="18.75" spans="1:5">
      <c r="A815" s="86" t="s">
        <v>731</v>
      </c>
      <c r="B815" s="91">
        <v>0</v>
      </c>
      <c r="C815" s="95"/>
      <c r="D815" s="85">
        <f t="shared" si="13"/>
        <v>0</v>
      </c>
      <c r="E815" s="54" t="s">
        <v>155</v>
      </c>
    </row>
    <row r="816" ht="18.75" spans="1:5">
      <c r="A816" s="99" t="s">
        <v>731</v>
      </c>
      <c r="B816" s="93"/>
      <c r="C816" s="95"/>
      <c r="D816" s="85">
        <f t="shared" si="13"/>
        <v>0</v>
      </c>
      <c r="E816" s="54" t="s">
        <v>155</v>
      </c>
    </row>
    <row r="817" ht="18.75" spans="1:5">
      <c r="A817" s="86" t="s">
        <v>732</v>
      </c>
      <c r="B817" s="94">
        <v>4184</v>
      </c>
      <c r="C817" s="95"/>
      <c r="D817" s="85">
        <f t="shared" si="13"/>
        <v>4184</v>
      </c>
      <c r="E817" s="54" t="s">
        <v>155</v>
      </c>
    </row>
    <row r="818" ht="18.75" spans="1:4">
      <c r="A818" s="99" t="s">
        <v>732</v>
      </c>
      <c r="B818" s="93">
        <v>4184</v>
      </c>
      <c r="C818" s="95"/>
      <c r="D818" s="85">
        <f t="shared" si="13"/>
        <v>4184</v>
      </c>
    </row>
    <row r="819" ht="18.75" spans="1:4">
      <c r="A819" s="83" t="s">
        <v>120</v>
      </c>
      <c r="B819" s="93">
        <v>73188</v>
      </c>
      <c r="C819" s="95"/>
      <c r="D819" s="85">
        <f t="shared" si="13"/>
        <v>73188</v>
      </c>
    </row>
    <row r="820" ht="18.75" spans="1:4">
      <c r="A820" s="86" t="s">
        <v>733</v>
      </c>
      <c r="B820" s="94">
        <v>13122</v>
      </c>
      <c r="C820" s="95"/>
      <c r="D820" s="85">
        <f t="shared" si="13"/>
        <v>13122</v>
      </c>
    </row>
    <row r="821" ht="18.75" spans="1:4">
      <c r="A821" s="88" t="s">
        <v>152</v>
      </c>
      <c r="B821" s="94">
        <v>347</v>
      </c>
      <c r="C821" s="95"/>
      <c r="D821" s="85">
        <f t="shared" si="13"/>
        <v>347</v>
      </c>
    </row>
    <row r="822" ht="18.75" spans="1:5">
      <c r="A822" s="88" t="s">
        <v>153</v>
      </c>
      <c r="B822" s="91"/>
      <c r="C822" s="95"/>
      <c r="D822" s="85">
        <f t="shared" si="13"/>
        <v>0</v>
      </c>
      <c r="E822" s="54" t="s">
        <v>155</v>
      </c>
    </row>
    <row r="823" ht="18.75" spans="1:5">
      <c r="A823" s="88" t="s">
        <v>154</v>
      </c>
      <c r="B823" s="91"/>
      <c r="C823" s="95"/>
      <c r="D823" s="85">
        <f t="shared" si="13"/>
        <v>0</v>
      </c>
      <c r="E823" s="54" t="s">
        <v>155</v>
      </c>
    </row>
    <row r="824" ht="18.75" spans="1:5">
      <c r="A824" s="88" t="s">
        <v>162</v>
      </c>
      <c r="B824" s="91">
        <v>3120</v>
      </c>
      <c r="C824" s="95"/>
      <c r="D824" s="85">
        <f t="shared" si="13"/>
        <v>3120</v>
      </c>
      <c r="E824" s="54" t="s">
        <v>155</v>
      </c>
    </row>
    <row r="825" ht="18.75" spans="1:5">
      <c r="A825" s="88" t="s">
        <v>734</v>
      </c>
      <c r="B825" s="91">
        <v>476</v>
      </c>
      <c r="C825" s="95"/>
      <c r="D825" s="85">
        <f t="shared" si="13"/>
        <v>476</v>
      </c>
      <c r="E825" s="54" t="s">
        <v>155</v>
      </c>
    </row>
    <row r="826" ht="18.75" spans="1:5">
      <c r="A826" s="88" t="s">
        <v>735</v>
      </c>
      <c r="B826" s="91">
        <v>1223</v>
      </c>
      <c r="C826" s="95"/>
      <c r="D826" s="85">
        <f t="shared" si="13"/>
        <v>1223</v>
      </c>
      <c r="E826" s="54" t="s">
        <v>155</v>
      </c>
    </row>
    <row r="827" ht="18.75" spans="1:5">
      <c r="A827" s="88" t="s">
        <v>736</v>
      </c>
      <c r="B827" s="91">
        <v>160</v>
      </c>
      <c r="C827" s="95"/>
      <c r="D827" s="85">
        <f t="shared" si="13"/>
        <v>160</v>
      </c>
      <c r="E827" s="54" t="s">
        <v>155</v>
      </c>
    </row>
    <row r="828" ht="18.75" spans="1:5">
      <c r="A828" s="88" t="s">
        <v>737</v>
      </c>
      <c r="B828" s="91">
        <v>5</v>
      </c>
      <c r="C828" s="95"/>
      <c r="D828" s="85">
        <f t="shared" si="13"/>
        <v>5</v>
      </c>
      <c r="E828" s="54" t="s">
        <v>155</v>
      </c>
    </row>
    <row r="829" ht="18.75" spans="1:4">
      <c r="A829" s="88" t="s">
        <v>738</v>
      </c>
      <c r="B829" s="94">
        <v>5</v>
      </c>
      <c r="C829" s="95"/>
      <c r="D829" s="85">
        <f t="shared" si="13"/>
        <v>5</v>
      </c>
    </row>
    <row r="830" ht="18.75" spans="1:5">
      <c r="A830" s="88" t="s">
        <v>739</v>
      </c>
      <c r="B830" s="91">
        <v>8</v>
      </c>
      <c r="C830" s="95"/>
      <c r="D830" s="85">
        <f t="shared" si="13"/>
        <v>8</v>
      </c>
      <c r="E830" s="54" t="s">
        <v>155</v>
      </c>
    </row>
    <row r="831" ht="18.75" spans="1:5">
      <c r="A831" s="88" t="s">
        <v>740</v>
      </c>
      <c r="B831" s="91"/>
      <c r="C831" s="95"/>
      <c r="D831" s="85">
        <f t="shared" si="13"/>
        <v>0</v>
      </c>
      <c r="E831" s="54" t="s">
        <v>155</v>
      </c>
    </row>
    <row r="832" ht="18.75" spans="1:5">
      <c r="A832" s="88" t="s">
        <v>741</v>
      </c>
      <c r="B832" s="93"/>
      <c r="C832" s="95"/>
      <c r="D832" s="85">
        <f t="shared" si="13"/>
        <v>0</v>
      </c>
      <c r="E832" s="54" t="s">
        <v>155</v>
      </c>
    </row>
    <row r="833" ht="18.75" spans="1:5">
      <c r="A833" s="88" t="s">
        <v>742</v>
      </c>
      <c r="B833" s="94">
        <v>16</v>
      </c>
      <c r="C833" s="95"/>
      <c r="D833" s="85">
        <f t="shared" si="13"/>
        <v>16</v>
      </c>
      <c r="E833" s="54" t="s">
        <v>155</v>
      </c>
    </row>
    <row r="834" ht="18.75" spans="1:5">
      <c r="A834" s="88" t="s">
        <v>743</v>
      </c>
      <c r="B834" s="94"/>
      <c r="C834" s="95"/>
      <c r="D834" s="85">
        <f t="shared" si="13"/>
        <v>0</v>
      </c>
      <c r="E834" s="54" t="s">
        <v>155</v>
      </c>
    </row>
    <row r="835" ht="18.75" spans="1:5">
      <c r="A835" s="88" t="s">
        <v>744</v>
      </c>
      <c r="B835" s="91"/>
      <c r="C835" s="95"/>
      <c r="D835" s="85">
        <f t="shared" si="13"/>
        <v>0</v>
      </c>
      <c r="E835" s="54" t="s">
        <v>155</v>
      </c>
    </row>
    <row r="836" ht="18.75" spans="1:5">
      <c r="A836" s="88" t="s">
        <v>745</v>
      </c>
      <c r="B836" s="91">
        <v>1964</v>
      </c>
      <c r="C836" s="95"/>
      <c r="D836" s="85">
        <f t="shared" si="13"/>
        <v>1964</v>
      </c>
      <c r="E836" s="54" t="s">
        <v>155</v>
      </c>
    </row>
    <row r="837" ht="18.75" spans="1:5">
      <c r="A837" s="88" t="s">
        <v>746</v>
      </c>
      <c r="B837" s="91">
        <v>141</v>
      </c>
      <c r="C837" s="95"/>
      <c r="D837" s="85">
        <f t="shared" si="13"/>
        <v>141</v>
      </c>
      <c r="E837" s="54" t="s">
        <v>155</v>
      </c>
    </row>
    <row r="838" ht="18.75" spans="1:5">
      <c r="A838" s="88" t="s">
        <v>747</v>
      </c>
      <c r="B838" s="91"/>
      <c r="C838" s="95"/>
      <c r="D838" s="85">
        <f t="shared" si="13"/>
        <v>0</v>
      </c>
      <c r="E838" s="54" t="s">
        <v>155</v>
      </c>
    </row>
    <row r="839" ht="18.75" spans="1:4">
      <c r="A839" s="88" t="s">
        <v>748</v>
      </c>
      <c r="B839" s="93">
        <v>475</v>
      </c>
      <c r="C839" s="95"/>
      <c r="D839" s="85">
        <f t="shared" si="13"/>
        <v>475</v>
      </c>
    </row>
    <row r="840" ht="18.75" spans="1:4">
      <c r="A840" s="88" t="s">
        <v>749</v>
      </c>
      <c r="B840" s="94">
        <v>1218</v>
      </c>
      <c r="C840" s="95"/>
      <c r="D840" s="85">
        <f t="shared" si="13"/>
        <v>1218</v>
      </c>
    </row>
    <row r="841" ht="18.75" spans="1:4">
      <c r="A841" s="88" t="s">
        <v>750</v>
      </c>
      <c r="B841" s="93">
        <v>140</v>
      </c>
      <c r="C841" s="95"/>
      <c r="D841" s="85">
        <f t="shared" si="13"/>
        <v>140</v>
      </c>
    </row>
    <row r="842" ht="18.75" spans="1:4">
      <c r="A842" s="97" t="s">
        <v>751</v>
      </c>
      <c r="B842" s="93">
        <v>2</v>
      </c>
      <c r="C842" s="95"/>
      <c r="D842" s="85">
        <f t="shared" si="13"/>
        <v>2</v>
      </c>
    </row>
    <row r="843" ht="18.75" spans="1:4">
      <c r="A843" s="88" t="s">
        <v>752</v>
      </c>
      <c r="B843" s="94"/>
      <c r="C843" s="95"/>
      <c r="D843" s="85">
        <f t="shared" si="13"/>
        <v>0</v>
      </c>
    </row>
    <row r="844" ht="18.75" spans="1:5">
      <c r="A844" s="88" t="s">
        <v>753</v>
      </c>
      <c r="B844" s="91">
        <v>3358</v>
      </c>
      <c r="C844" s="95"/>
      <c r="D844" s="85">
        <f t="shared" si="13"/>
        <v>3358</v>
      </c>
      <c r="E844" s="54" t="s">
        <v>155</v>
      </c>
    </row>
    <row r="845" ht="18.75" spans="1:5">
      <c r="A845" s="88" t="s">
        <v>754</v>
      </c>
      <c r="B845" s="91">
        <v>464</v>
      </c>
      <c r="C845" s="95"/>
      <c r="D845" s="85">
        <f t="shared" si="13"/>
        <v>464</v>
      </c>
      <c r="E845" s="54" t="s">
        <v>155</v>
      </c>
    </row>
    <row r="846" ht="18.75" spans="1:4">
      <c r="A846" s="86" t="s">
        <v>755</v>
      </c>
      <c r="B846" s="94">
        <v>6835</v>
      </c>
      <c r="C846" s="95"/>
      <c r="D846" s="85">
        <f t="shared" si="13"/>
        <v>6835</v>
      </c>
    </row>
    <row r="847" ht="18.75" spans="1:4">
      <c r="A847" s="88" t="s">
        <v>152</v>
      </c>
      <c r="B847" s="94">
        <v>293</v>
      </c>
      <c r="C847" s="95"/>
      <c r="D847" s="85">
        <f t="shared" si="13"/>
        <v>293</v>
      </c>
    </row>
    <row r="848" ht="18.75" spans="1:5">
      <c r="A848" s="88" t="s">
        <v>153</v>
      </c>
      <c r="B848" s="94"/>
      <c r="C848" s="95"/>
      <c r="D848" s="85">
        <f t="shared" si="13"/>
        <v>0</v>
      </c>
      <c r="E848" s="54" t="s">
        <v>155</v>
      </c>
    </row>
    <row r="849" ht="18.75" spans="1:4">
      <c r="A849" s="88" t="s">
        <v>154</v>
      </c>
      <c r="B849" s="94"/>
      <c r="C849" s="95"/>
      <c r="D849" s="85">
        <f t="shared" si="13"/>
        <v>0</v>
      </c>
    </row>
    <row r="850" ht="18.75" spans="1:4">
      <c r="A850" s="88" t="s">
        <v>756</v>
      </c>
      <c r="B850" s="94">
        <v>873</v>
      </c>
      <c r="C850" s="95"/>
      <c r="D850" s="85">
        <f t="shared" si="13"/>
        <v>873</v>
      </c>
    </row>
    <row r="851" ht="18.75" spans="1:5">
      <c r="A851" s="88" t="s">
        <v>757</v>
      </c>
      <c r="B851" s="91">
        <v>1203</v>
      </c>
      <c r="C851" s="95"/>
      <c r="D851" s="85">
        <f t="shared" si="13"/>
        <v>1203</v>
      </c>
      <c r="E851" s="54" t="s">
        <v>155</v>
      </c>
    </row>
    <row r="852" ht="18.75" spans="1:5">
      <c r="A852" s="88" t="s">
        <v>758</v>
      </c>
      <c r="B852" s="91"/>
      <c r="C852" s="95"/>
      <c r="D852" s="85">
        <f t="shared" si="13"/>
        <v>0</v>
      </c>
      <c r="E852" s="54" t="s">
        <v>155</v>
      </c>
    </row>
    <row r="853" ht="18.75" spans="1:5">
      <c r="A853" s="88" t="s">
        <v>759</v>
      </c>
      <c r="B853" s="91">
        <v>2272</v>
      </c>
      <c r="C853" s="95"/>
      <c r="D853" s="85">
        <f t="shared" si="13"/>
        <v>2272</v>
      </c>
      <c r="E853" s="54" t="s">
        <v>155</v>
      </c>
    </row>
    <row r="854" ht="18.75" spans="1:5">
      <c r="A854" s="88" t="s">
        <v>760</v>
      </c>
      <c r="B854" s="91">
        <v>1588</v>
      </c>
      <c r="C854" s="95"/>
      <c r="D854" s="85">
        <f t="shared" si="13"/>
        <v>1588</v>
      </c>
      <c r="E854" s="54" t="s">
        <v>155</v>
      </c>
    </row>
    <row r="855" ht="18.75" spans="1:5">
      <c r="A855" s="88" t="s">
        <v>761</v>
      </c>
      <c r="B855" s="94"/>
      <c r="C855" s="95"/>
      <c r="D855" s="85">
        <f t="shared" si="13"/>
        <v>0</v>
      </c>
      <c r="E855" s="54" t="s">
        <v>155</v>
      </c>
    </row>
    <row r="856" ht="18.75" spans="1:5">
      <c r="A856" s="88" t="s">
        <v>762</v>
      </c>
      <c r="B856" s="91">
        <v>2</v>
      </c>
      <c r="C856" s="95"/>
      <c r="D856" s="85">
        <f t="shared" si="13"/>
        <v>2</v>
      </c>
      <c r="E856" s="54" t="s">
        <v>155</v>
      </c>
    </row>
    <row r="857" ht="18.75" spans="1:5">
      <c r="A857" s="88" t="s">
        <v>763</v>
      </c>
      <c r="B857" s="91"/>
      <c r="C857" s="95"/>
      <c r="D857" s="85">
        <f t="shared" si="13"/>
        <v>0</v>
      </c>
      <c r="E857" s="54" t="s">
        <v>155</v>
      </c>
    </row>
    <row r="858" ht="18.75" spans="1:5">
      <c r="A858" s="88" t="s">
        <v>764</v>
      </c>
      <c r="B858" s="94"/>
      <c r="C858" s="95"/>
      <c r="D858" s="85">
        <f t="shared" si="13"/>
        <v>0</v>
      </c>
      <c r="E858" s="54" t="s">
        <v>155</v>
      </c>
    </row>
    <row r="859" ht="18.75" spans="1:5">
      <c r="A859" s="88" t="s">
        <v>765</v>
      </c>
      <c r="B859" s="91"/>
      <c r="C859" s="95"/>
      <c r="D859" s="85">
        <f t="shared" si="13"/>
        <v>0</v>
      </c>
      <c r="E859" s="54" t="s">
        <v>155</v>
      </c>
    </row>
    <row r="860" ht="18.75" spans="1:5">
      <c r="A860" s="88" t="s">
        <v>279</v>
      </c>
      <c r="B860" s="91"/>
      <c r="C860" s="95"/>
      <c r="D860" s="85">
        <f t="shared" si="13"/>
        <v>0</v>
      </c>
      <c r="E860" s="54" t="s">
        <v>155</v>
      </c>
    </row>
    <row r="861" ht="18.75" spans="1:4">
      <c r="A861" s="88" t="s">
        <v>766</v>
      </c>
      <c r="B861" s="94"/>
      <c r="C861" s="95"/>
      <c r="D861" s="85">
        <f t="shared" si="13"/>
        <v>0</v>
      </c>
    </row>
    <row r="862" ht="18.75" spans="1:5">
      <c r="A862" s="88" t="s">
        <v>767</v>
      </c>
      <c r="B862" s="91"/>
      <c r="C862" s="95"/>
      <c r="D862" s="85">
        <f t="shared" si="13"/>
        <v>0</v>
      </c>
      <c r="E862" s="54" t="s">
        <v>155</v>
      </c>
    </row>
    <row r="863" ht="18.75" spans="1:5">
      <c r="A863" s="88" t="s">
        <v>768</v>
      </c>
      <c r="B863" s="94"/>
      <c r="C863" s="95"/>
      <c r="D863" s="85">
        <f t="shared" si="13"/>
        <v>0</v>
      </c>
      <c r="E863" s="54" t="s">
        <v>155</v>
      </c>
    </row>
    <row r="864" ht="18.75" spans="1:5">
      <c r="A864" s="88" t="s">
        <v>769</v>
      </c>
      <c r="B864" s="91"/>
      <c r="C864" s="95"/>
      <c r="D864" s="85">
        <f t="shared" si="13"/>
        <v>0</v>
      </c>
      <c r="E864" s="54" t="s">
        <v>155</v>
      </c>
    </row>
    <row r="865" ht="18.75" spans="1:5">
      <c r="A865" s="88" t="s">
        <v>770</v>
      </c>
      <c r="B865" s="94"/>
      <c r="C865" s="95"/>
      <c r="D865" s="85">
        <f t="shared" si="13"/>
        <v>0</v>
      </c>
      <c r="E865" s="54" t="s">
        <v>155</v>
      </c>
    </row>
    <row r="866" ht="18.75" spans="1:4">
      <c r="A866" s="88" t="s">
        <v>771</v>
      </c>
      <c r="B866" s="94">
        <v>233</v>
      </c>
      <c r="C866" s="95"/>
      <c r="D866" s="85">
        <f t="shared" si="13"/>
        <v>233</v>
      </c>
    </row>
    <row r="867" ht="18.75" spans="1:4">
      <c r="A867" s="88" t="s">
        <v>772</v>
      </c>
      <c r="B867" s="94"/>
      <c r="C867" s="95"/>
      <c r="D867" s="85">
        <f t="shared" si="13"/>
        <v>0</v>
      </c>
    </row>
    <row r="868" ht="18.75" spans="1:4">
      <c r="A868" s="88" t="s">
        <v>773</v>
      </c>
      <c r="B868" s="93"/>
      <c r="C868" s="95"/>
      <c r="D868" s="85">
        <f t="shared" si="13"/>
        <v>0</v>
      </c>
    </row>
    <row r="869" ht="18.75" spans="1:4">
      <c r="A869" s="88" t="s">
        <v>740</v>
      </c>
      <c r="B869" s="94"/>
      <c r="C869" s="95"/>
      <c r="D869" s="85">
        <f t="shared" si="13"/>
        <v>0</v>
      </c>
    </row>
    <row r="870" ht="18.75" spans="1:5">
      <c r="A870" s="88" t="s">
        <v>774</v>
      </c>
      <c r="B870" s="91">
        <v>371</v>
      </c>
      <c r="C870" s="95"/>
      <c r="D870" s="85">
        <f t="shared" si="13"/>
        <v>371</v>
      </c>
      <c r="E870" s="54" t="s">
        <v>155</v>
      </c>
    </row>
    <row r="871" ht="18.75" spans="1:5">
      <c r="A871" s="86" t="s">
        <v>24</v>
      </c>
      <c r="B871" s="94">
        <v>13995</v>
      </c>
      <c r="C871" s="95"/>
      <c r="D871" s="85">
        <f t="shared" si="13"/>
        <v>13995</v>
      </c>
      <c r="E871" s="54" t="s">
        <v>155</v>
      </c>
    </row>
    <row r="872" ht="18.75" spans="1:4">
      <c r="A872" s="88" t="s">
        <v>152</v>
      </c>
      <c r="B872" s="91">
        <v>95</v>
      </c>
      <c r="C872" s="95"/>
      <c r="D872" s="85">
        <f t="shared" si="13"/>
        <v>95</v>
      </c>
    </row>
    <row r="873" ht="18.75" spans="1:4">
      <c r="A873" s="88" t="s">
        <v>153</v>
      </c>
      <c r="B873" s="91"/>
      <c r="C873" s="95"/>
      <c r="D873" s="85">
        <f t="shared" si="13"/>
        <v>0</v>
      </c>
    </row>
    <row r="874" ht="18.75" spans="1:5">
      <c r="A874" s="88" t="s">
        <v>154</v>
      </c>
      <c r="B874" s="91"/>
      <c r="C874" s="95"/>
      <c r="D874" s="85">
        <f t="shared" si="13"/>
        <v>0</v>
      </c>
      <c r="E874" s="54" t="s">
        <v>155</v>
      </c>
    </row>
    <row r="875" ht="18.75" spans="1:5">
      <c r="A875" s="88" t="s">
        <v>775</v>
      </c>
      <c r="B875" s="91">
        <v>979</v>
      </c>
      <c r="C875" s="95"/>
      <c r="D875" s="85">
        <f t="shared" si="13"/>
        <v>979</v>
      </c>
      <c r="E875" s="54" t="s">
        <v>155</v>
      </c>
    </row>
    <row r="876" ht="18.75" spans="1:4">
      <c r="A876" s="88" t="s">
        <v>776</v>
      </c>
      <c r="B876" s="94">
        <v>11023</v>
      </c>
      <c r="C876" s="95"/>
      <c r="D876" s="85">
        <f t="shared" ref="D876:D939" si="14">B876+C876</f>
        <v>11023</v>
      </c>
    </row>
    <row r="877" ht="18.75" spans="1:5">
      <c r="A877" s="88" t="s">
        <v>777</v>
      </c>
      <c r="B877" s="94">
        <v>243</v>
      </c>
      <c r="C877" s="95"/>
      <c r="D877" s="85">
        <f t="shared" si="14"/>
        <v>243</v>
      </c>
      <c r="E877" s="54" t="s">
        <v>155</v>
      </c>
    </row>
    <row r="878" ht="18.75" spans="1:5">
      <c r="A878" s="88" t="s">
        <v>778</v>
      </c>
      <c r="B878" s="94"/>
      <c r="C878" s="95"/>
      <c r="D878" s="85">
        <f t="shared" si="14"/>
        <v>0</v>
      </c>
      <c r="E878" s="54" t="s">
        <v>155</v>
      </c>
    </row>
    <row r="879" ht="18.75" spans="1:5">
      <c r="A879" s="88" t="s">
        <v>779</v>
      </c>
      <c r="B879" s="91"/>
      <c r="C879" s="95"/>
      <c r="D879" s="85">
        <f t="shared" si="14"/>
        <v>0</v>
      </c>
      <c r="E879" s="54" t="s">
        <v>155</v>
      </c>
    </row>
    <row r="880" ht="18.75" spans="1:5">
      <c r="A880" s="88" t="s">
        <v>780</v>
      </c>
      <c r="B880" s="91"/>
      <c r="C880" s="95"/>
      <c r="D880" s="85">
        <f t="shared" si="14"/>
        <v>0</v>
      </c>
      <c r="E880" s="54" t="s">
        <v>155</v>
      </c>
    </row>
    <row r="881" ht="18.75" spans="1:5">
      <c r="A881" s="88" t="s">
        <v>781</v>
      </c>
      <c r="B881" s="91">
        <v>22</v>
      </c>
      <c r="C881" s="95"/>
      <c r="D881" s="85">
        <f t="shared" si="14"/>
        <v>22</v>
      </c>
      <c r="E881" s="54" t="s">
        <v>155</v>
      </c>
    </row>
    <row r="882" ht="18.75" spans="1:5">
      <c r="A882" s="88" t="s">
        <v>782</v>
      </c>
      <c r="B882" s="91">
        <v>52</v>
      </c>
      <c r="C882" s="95"/>
      <c r="D882" s="85">
        <f t="shared" si="14"/>
        <v>52</v>
      </c>
      <c r="E882" s="54" t="s">
        <v>155</v>
      </c>
    </row>
    <row r="883" ht="18.75" spans="1:5">
      <c r="A883" s="88" t="s">
        <v>783</v>
      </c>
      <c r="B883" s="91"/>
      <c r="C883" s="95"/>
      <c r="D883" s="85">
        <f t="shared" si="14"/>
        <v>0</v>
      </c>
      <c r="E883" s="54" t="s">
        <v>155</v>
      </c>
    </row>
    <row r="884" ht="18.75" spans="1:5">
      <c r="A884" s="88" t="s">
        <v>784</v>
      </c>
      <c r="B884" s="91"/>
      <c r="C884" s="95"/>
      <c r="D884" s="85">
        <f t="shared" si="14"/>
        <v>0</v>
      </c>
      <c r="E884" s="54" t="s">
        <v>155</v>
      </c>
    </row>
    <row r="885" ht="18.75" spans="1:5">
      <c r="A885" s="88" t="s">
        <v>785</v>
      </c>
      <c r="B885" s="91">
        <v>550</v>
      </c>
      <c r="C885" s="95"/>
      <c r="D885" s="85">
        <f t="shared" si="14"/>
        <v>550</v>
      </c>
      <c r="E885" s="54" t="s">
        <v>155</v>
      </c>
    </row>
    <row r="886" ht="18.75" spans="1:5">
      <c r="A886" s="88" t="s">
        <v>786</v>
      </c>
      <c r="B886" s="91">
        <v>110</v>
      </c>
      <c r="C886" s="95"/>
      <c r="D886" s="85">
        <f t="shared" si="14"/>
        <v>110</v>
      </c>
      <c r="E886" s="54" t="s">
        <v>155</v>
      </c>
    </row>
    <row r="887" ht="18.75" spans="1:5">
      <c r="A887" s="88" t="s">
        <v>787</v>
      </c>
      <c r="B887" s="91">
        <v>88</v>
      </c>
      <c r="C887" s="95"/>
      <c r="D887" s="85">
        <f t="shared" si="14"/>
        <v>88</v>
      </c>
      <c r="E887" s="54" t="s">
        <v>155</v>
      </c>
    </row>
    <row r="888" ht="18.75" spans="1:4">
      <c r="A888" s="88" t="s">
        <v>788</v>
      </c>
      <c r="B888" s="94"/>
      <c r="C888" s="95"/>
      <c r="D888" s="85">
        <f t="shared" si="14"/>
        <v>0</v>
      </c>
    </row>
    <row r="889" ht="18.75" spans="1:5">
      <c r="A889" s="88" t="s">
        <v>789</v>
      </c>
      <c r="B889" s="91"/>
      <c r="C889" s="95"/>
      <c r="D889" s="85">
        <f t="shared" si="14"/>
        <v>0</v>
      </c>
      <c r="E889" s="54" t="s">
        <v>155</v>
      </c>
    </row>
    <row r="890" ht="18.75" spans="1:5">
      <c r="A890" s="88" t="s">
        <v>790</v>
      </c>
      <c r="B890" s="91">
        <v>338</v>
      </c>
      <c r="C890" s="95"/>
      <c r="D890" s="85">
        <f t="shared" si="14"/>
        <v>338</v>
      </c>
      <c r="E890" s="54" t="s">
        <v>155</v>
      </c>
    </row>
    <row r="891" ht="18.75" spans="1:5">
      <c r="A891" s="88" t="s">
        <v>791</v>
      </c>
      <c r="B891" s="91"/>
      <c r="C891" s="95"/>
      <c r="D891" s="85">
        <f t="shared" si="14"/>
        <v>0</v>
      </c>
      <c r="E891" s="54" t="s">
        <v>155</v>
      </c>
    </row>
    <row r="892" ht="18.75" spans="1:4">
      <c r="A892" s="88" t="s">
        <v>792</v>
      </c>
      <c r="B892" s="94"/>
      <c r="C892" s="95"/>
      <c r="D892" s="85">
        <f t="shared" si="14"/>
        <v>0</v>
      </c>
    </row>
    <row r="893" ht="18.75" spans="1:4">
      <c r="A893" s="88" t="s">
        <v>767</v>
      </c>
      <c r="B893" s="93"/>
      <c r="C893" s="95"/>
      <c r="D893" s="85">
        <f t="shared" si="14"/>
        <v>0</v>
      </c>
    </row>
    <row r="894" ht="18.75" spans="1:4">
      <c r="A894" s="88" t="s">
        <v>793</v>
      </c>
      <c r="B894" s="94"/>
      <c r="C894" s="95"/>
      <c r="D894" s="85">
        <f t="shared" si="14"/>
        <v>0</v>
      </c>
    </row>
    <row r="895" ht="18.75" spans="1:5">
      <c r="A895" s="88" t="s">
        <v>794</v>
      </c>
      <c r="B895" s="91">
        <v>494</v>
      </c>
      <c r="C895" s="95"/>
      <c r="D895" s="85">
        <f t="shared" si="14"/>
        <v>494</v>
      </c>
      <c r="E895" s="54" t="s">
        <v>155</v>
      </c>
    </row>
    <row r="896" ht="18.75" spans="1:5">
      <c r="A896" s="88" t="s">
        <v>795</v>
      </c>
      <c r="B896" s="91"/>
      <c r="C896" s="95"/>
      <c r="D896" s="85">
        <f t="shared" si="14"/>
        <v>0</v>
      </c>
      <c r="E896" s="54" t="s">
        <v>155</v>
      </c>
    </row>
    <row r="897" ht="18.75" spans="1:4">
      <c r="A897" s="88" t="s">
        <v>796</v>
      </c>
      <c r="B897" s="94"/>
      <c r="C897" s="95"/>
      <c r="D897" s="85">
        <f t="shared" si="14"/>
        <v>0</v>
      </c>
    </row>
    <row r="898" ht="18.75" spans="1:4">
      <c r="A898" s="88" t="s">
        <v>797</v>
      </c>
      <c r="B898" s="94">
        <v>1</v>
      </c>
      <c r="C898" s="95"/>
      <c r="D898" s="85">
        <f t="shared" si="14"/>
        <v>1</v>
      </c>
    </row>
    <row r="899" ht="18.75" spans="1:4">
      <c r="A899" s="96" t="s">
        <v>798</v>
      </c>
      <c r="B899" s="94">
        <v>26347</v>
      </c>
      <c r="C899" s="95"/>
      <c r="D899" s="85">
        <f t="shared" si="14"/>
        <v>26347</v>
      </c>
    </row>
    <row r="900" ht="18.75" spans="1:5">
      <c r="A900" s="88" t="s">
        <v>152</v>
      </c>
      <c r="B900" s="91">
        <v>196</v>
      </c>
      <c r="C900" s="95"/>
      <c r="D900" s="85">
        <f t="shared" si="14"/>
        <v>196</v>
      </c>
      <c r="E900" s="54" t="s">
        <v>155</v>
      </c>
    </row>
    <row r="901" ht="18.75" spans="1:5">
      <c r="A901" s="88" t="s">
        <v>153</v>
      </c>
      <c r="B901" s="91">
        <v>260</v>
      </c>
      <c r="C901" s="95"/>
      <c r="D901" s="85">
        <f t="shared" si="14"/>
        <v>260</v>
      </c>
      <c r="E901" s="54" t="s">
        <v>155</v>
      </c>
    </row>
    <row r="902" ht="18.75" spans="1:5">
      <c r="A902" s="88" t="s">
        <v>154</v>
      </c>
      <c r="B902" s="91"/>
      <c r="C902" s="95"/>
      <c r="D902" s="85">
        <f t="shared" si="14"/>
        <v>0</v>
      </c>
      <c r="E902" s="54" t="s">
        <v>155</v>
      </c>
    </row>
    <row r="903" ht="18.75" spans="1:5">
      <c r="A903" s="88" t="s">
        <v>799</v>
      </c>
      <c r="B903" s="94">
        <v>4005</v>
      </c>
      <c r="C903" s="95"/>
      <c r="D903" s="85">
        <f t="shared" si="14"/>
        <v>4005</v>
      </c>
      <c r="E903" s="54" t="s">
        <v>155</v>
      </c>
    </row>
    <row r="904" ht="18.75" spans="1:4">
      <c r="A904" s="88" t="s">
        <v>800</v>
      </c>
      <c r="B904" s="91">
        <v>21044</v>
      </c>
      <c r="C904" s="95"/>
      <c r="D904" s="85">
        <f t="shared" si="14"/>
        <v>21044</v>
      </c>
    </row>
    <row r="905" ht="18.75" spans="1:5">
      <c r="A905" s="88" t="s">
        <v>801</v>
      </c>
      <c r="B905" s="91"/>
      <c r="C905" s="95"/>
      <c r="D905" s="85">
        <f t="shared" si="14"/>
        <v>0</v>
      </c>
      <c r="E905" s="54" t="s">
        <v>155</v>
      </c>
    </row>
    <row r="906" ht="18.75" spans="1:5">
      <c r="A906" s="97" t="s">
        <v>802</v>
      </c>
      <c r="B906" s="91"/>
      <c r="C906" s="95"/>
      <c r="D906" s="85">
        <f t="shared" si="14"/>
        <v>0</v>
      </c>
      <c r="E906" s="54" t="s">
        <v>155</v>
      </c>
    </row>
    <row r="907" ht="18.75" spans="1:4">
      <c r="A907" s="88" t="s">
        <v>803</v>
      </c>
      <c r="B907" s="94"/>
      <c r="C907" s="95"/>
      <c r="D907" s="85">
        <f t="shared" si="14"/>
        <v>0</v>
      </c>
    </row>
    <row r="908" ht="18.75" spans="1:4">
      <c r="A908" s="97" t="s">
        <v>162</v>
      </c>
      <c r="B908" s="94">
        <v>73</v>
      </c>
      <c r="C908" s="95"/>
      <c r="D908" s="85">
        <f t="shared" si="14"/>
        <v>73</v>
      </c>
    </row>
    <row r="909" ht="37.5" spans="1:5">
      <c r="A909" s="97" t="s">
        <v>804</v>
      </c>
      <c r="B909" s="94">
        <v>769</v>
      </c>
      <c r="C909" s="95"/>
      <c r="D909" s="85">
        <f t="shared" si="14"/>
        <v>769</v>
      </c>
      <c r="E909" s="54" t="s">
        <v>155</v>
      </c>
    </row>
    <row r="910" ht="18.75" spans="1:5">
      <c r="A910" s="86" t="s">
        <v>805</v>
      </c>
      <c r="B910" s="91">
        <v>10384</v>
      </c>
      <c r="C910" s="95"/>
      <c r="D910" s="85">
        <f t="shared" si="14"/>
        <v>10384</v>
      </c>
      <c r="E910" s="54" t="s">
        <v>155</v>
      </c>
    </row>
    <row r="911" ht="18.75" spans="1:4">
      <c r="A911" s="88" t="s">
        <v>806</v>
      </c>
      <c r="B911" s="91">
        <v>889</v>
      </c>
      <c r="C911" s="95"/>
      <c r="D911" s="85">
        <f t="shared" si="14"/>
        <v>889</v>
      </c>
    </row>
    <row r="912" ht="18.75" spans="1:5">
      <c r="A912" s="88" t="s">
        <v>807</v>
      </c>
      <c r="B912" s="91"/>
      <c r="C912" s="95"/>
      <c r="D912" s="85">
        <f t="shared" si="14"/>
        <v>0</v>
      </c>
      <c r="E912" s="54" t="s">
        <v>155</v>
      </c>
    </row>
    <row r="913" ht="18.75" spans="1:5">
      <c r="A913" s="88" t="s">
        <v>808</v>
      </c>
      <c r="B913" s="91">
        <v>3902</v>
      </c>
      <c r="C913" s="95"/>
      <c r="D913" s="85">
        <f t="shared" si="14"/>
        <v>3902</v>
      </c>
      <c r="E913" s="54" t="s">
        <v>155</v>
      </c>
    </row>
    <row r="914" ht="18.75" spans="1:5">
      <c r="A914" s="88" t="s">
        <v>809</v>
      </c>
      <c r="B914" s="91">
        <v>3988</v>
      </c>
      <c r="C914" s="95"/>
      <c r="D914" s="85">
        <f t="shared" si="14"/>
        <v>3988</v>
      </c>
      <c r="E914" s="54" t="s">
        <v>155</v>
      </c>
    </row>
    <row r="915" ht="18.75" spans="1:5">
      <c r="A915" s="88" t="s">
        <v>810</v>
      </c>
      <c r="B915" s="91">
        <v>654</v>
      </c>
      <c r="C915" s="95"/>
      <c r="D915" s="85">
        <f t="shared" si="14"/>
        <v>654</v>
      </c>
      <c r="E915" s="54" t="s">
        <v>155</v>
      </c>
    </row>
    <row r="916" ht="18.75" spans="1:5">
      <c r="A916" s="88" t="s">
        <v>811</v>
      </c>
      <c r="B916" s="91">
        <v>951</v>
      </c>
      <c r="C916" s="95"/>
      <c r="D916" s="85">
        <f t="shared" si="14"/>
        <v>951</v>
      </c>
      <c r="E916" s="54" t="s">
        <v>155</v>
      </c>
    </row>
    <row r="917" ht="18.75" spans="1:5">
      <c r="A917" s="86" t="s">
        <v>812</v>
      </c>
      <c r="B917" s="94">
        <v>1585</v>
      </c>
      <c r="C917" s="95"/>
      <c r="D917" s="85">
        <f t="shared" si="14"/>
        <v>1585</v>
      </c>
      <c r="E917" s="54" t="s">
        <v>155</v>
      </c>
    </row>
    <row r="918" ht="18.75" spans="1:5">
      <c r="A918" s="88" t="s">
        <v>813</v>
      </c>
      <c r="B918" s="91"/>
      <c r="C918" s="95"/>
      <c r="D918" s="85">
        <f t="shared" si="14"/>
        <v>0</v>
      </c>
      <c r="E918" s="54" t="s">
        <v>155</v>
      </c>
    </row>
    <row r="919" ht="18.75" spans="1:5">
      <c r="A919" s="88" t="s">
        <v>814</v>
      </c>
      <c r="B919" s="91"/>
      <c r="C919" s="95"/>
      <c r="D919" s="85">
        <f t="shared" si="14"/>
        <v>0</v>
      </c>
      <c r="E919" s="54" t="s">
        <v>155</v>
      </c>
    </row>
    <row r="920" ht="18.75" spans="1:5">
      <c r="A920" s="88" t="s">
        <v>815</v>
      </c>
      <c r="B920" s="91">
        <v>821</v>
      </c>
      <c r="C920" s="95"/>
      <c r="D920" s="85">
        <f t="shared" si="14"/>
        <v>821</v>
      </c>
      <c r="E920" s="54" t="s">
        <v>155</v>
      </c>
    </row>
    <row r="921" ht="18.75" spans="1:4">
      <c r="A921" s="97" t="s">
        <v>816</v>
      </c>
      <c r="B921" s="93">
        <v>721</v>
      </c>
      <c r="C921" s="95"/>
      <c r="D921" s="85">
        <f t="shared" si="14"/>
        <v>721</v>
      </c>
    </row>
    <row r="922" ht="18.75" spans="1:4">
      <c r="A922" s="88" t="s">
        <v>817</v>
      </c>
      <c r="B922" s="94"/>
      <c r="C922" s="95"/>
      <c r="D922" s="85">
        <f t="shared" si="14"/>
        <v>0</v>
      </c>
    </row>
    <row r="923" ht="18.75" spans="1:4">
      <c r="A923" s="88" t="s">
        <v>818</v>
      </c>
      <c r="B923" s="94">
        <v>43</v>
      </c>
      <c r="C923" s="95"/>
      <c r="D923" s="85">
        <f t="shared" si="14"/>
        <v>43</v>
      </c>
    </row>
    <row r="924" ht="18.75" spans="1:5">
      <c r="A924" s="86" t="s">
        <v>819</v>
      </c>
      <c r="B924" s="91">
        <v>0</v>
      </c>
      <c r="C924" s="95"/>
      <c r="D924" s="85">
        <f t="shared" si="14"/>
        <v>0</v>
      </c>
      <c r="E924" s="54" t="s">
        <v>155</v>
      </c>
    </row>
    <row r="925" ht="18.75" spans="1:5">
      <c r="A925" s="88" t="s">
        <v>820</v>
      </c>
      <c r="B925" s="94"/>
      <c r="C925" s="95"/>
      <c r="D925" s="85">
        <f t="shared" si="14"/>
        <v>0</v>
      </c>
      <c r="E925" s="54" t="s">
        <v>155</v>
      </c>
    </row>
    <row r="926" ht="18.75" spans="1:4">
      <c r="A926" s="88" t="s">
        <v>821</v>
      </c>
      <c r="B926" s="94"/>
      <c r="C926" s="95"/>
      <c r="D926" s="85">
        <f t="shared" si="14"/>
        <v>0</v>
      </c>
    </row>
    <row r="927" ht="18.75" spans="1:5">
      <c r="A927" s="86" t="s">
        <v>822</v>
      </c>
      <c r="B927" s="91">
        <v>920</v>
      </c>
      <c r="C927" s="95"/>
      <c r="D927" s="85">
        <f t="shared" si="14"/>
        <v>920</v>
      </c>
      <c r="E927" s="54" t="s">
        <v>155</v>
      </c>
    </row>
    <row r="928" ht="18.75" spans="1:5">
      <c r="A928" s="88" t="s">
        <v>823</v>
      </c>
      <c r="B928" s="91"/>
      <c r="C928" s="95"/>
      <c r="D928" s="85">
        <f t="shared" si="14"/>
        <v>0</v>
      </c>
      <c r="E928" s="54" t="s">
        <v>155</v>
      </c>
    </row>
    <row r="929" ht="18.75" spans="1:5">
      <c r="A929" s="88" t="s">
        <v>822</v>
      </c>
      <c r="B929" s="91">
        <v>920</v>
      </c>
      <c r="C929" s="95"/>
      <c r="D929" s="85">
        <f t="shared" si="14"/>
        <v>920</v>
      </c>
      <c r="E929" s="54" t="s">
        <v>155</v>
      </c>
    </row>
    <row r="930" ht="18.75" spans="1:4">
      <c r="A930" s="83" t="s">
        <v>121</v>
      </c>
      <c r="B930" s="94">
        <v>7848</v>
      </c>
      <c r="C930" s="95"/>
      <c r="D930" s="85">
        <f t="shared" si="14"/>
        <v>7848</v>
      </c>
    </row>
    <row r="931" ht="18.75" spans="1:4">
      <c r="A931" s="86" t="s">
        <v>824</v>
      </c>
      <c r="B931" s="94">
        <v>4552</v>
      </c>
      <c r="C931" s="95"/>
      <c r="D931" s="85">
        <f t="shared" si="14"/>
        <v>4552</v>
      </c>
    </row>
    <row r="932" ht="18.75" spans="1:4">
      <c r="A932" s="88" t="s">
        <v>152</v>
      </c>
      <c r="B932" s="93">
        <v>456</v>
      </c>
      <c r="C932" s="95"/>
      <c r="D932" s="85">
        <f t="shared" si="14"/>
        <v>456</v>
      </c>
    </row>
    <row r="933" ht="18.75" spans="1:5">
      <c r="A933" s="88" t="s">
        <v>153</v>
      </c>
      <c r="B933" s="94"/>
      <c r="C933" s="95"/>
      <c r="D933" s="85">
        <f t="shared" si="14"/>
        <v>0</v>
      </c>
      <c r="E933" s="54" t="s">
        <v>155</v>
      </c>
    </row>
    <row r="934" ht="18.75" spans="1:5">
      <c r="A934" s="88" t="s">
        <v>154</v>
      </c>
      <c r="B934" s="91"/>
      <c r="C934" s="95"/>
      <c r="D934" s="85">
        <f t="shared" si="14"/>
        <v>0</v>
      </c>
      <c r="E934" s="54" t="s">
        <v>155</v>
      </c>
    </row>
    <row r="935" ht="18.75" spans="1:4">
      <c r="A935" s="88" t="s">
        <v>825</v>
      </c>
      <c r="B935" s="94">
        <v>1348</v>
      </c>
      <c r="C935" s="95"/>
      <c r="D935" s="85">
        <f t="shared" si="14"/>
        <v>1348</v>
      </c>
    </row>
    <row r="936" ht="18.75" spans="1:5">
      <c r="A936" s="88" t="s">
        <v>826</v>
      </c>
      <c r="B936" s="91">
        <v>2406</v>
      </c>
      <c r="C936" s="95"/>
      <c r="D936" s="85">
        <f t="shared" si="14"/>
        <v>2406</v>
      </c>
      <c r="E936" s="54" t="s">
        <v>155</v>
      </c>
    </row>
    <row r="937" ht="18.75" spans="1:5">
      <c r="A937" s="88" t="s">
        <v>827</v>
      </c>
      <c r="B937" s="91"/>
      <c r="C937" s="95"/>
      <c r="D937" s="85">
        <f t="shared" si="14"/>
        <v>0</v>
      </c>
      <c r="E937" s="54" t="s">
        <v>155</v>
      </c>
    </row>
    <row r="938" ht="18.75" spans="1:4">
      <c r="A938" s="88" t="s">
        <v>828</v>
      </c>
      <c r="B938" s="94"/>
      <c r="C938" s="95"/>
      <c r="D938" s="85">
        <f t="shared" si="14"/>
        <v>0</v>
      </c>
    </row>
    <row r="939" ht="18.75" spans="1:4">
      <c r="A939" s="88" t="s">
        <v>829</v>
      </c>
      <c r="B939" s="93"/>
      <c r="C939" s="95"/>
      <c r="D939" s="85">
        <f t="shared" si="14"/>
        <v>0</v>
      </c>
    </row>
    <row r="940" ht="18.75" spans="1:5">
      <c r="A940" s="88" t="s">
        <v>830</v>
      </c>
      <c r="B940" s="91"/>
      <c r="C940" s="95"/>
      <c r="D940" s="85">
        <f t="shared" ref="D940:D1003" si="15">B940+C940</f>
        <v>0</v>
      </c>
      <c r="E940" s="54" t="s">
        <v>155</v>
      </c>
    </row>
    <row r="941" ht="18.75" spans="1:5">
      <c r="A941" s="88" t="s">
        <v>831</v>
      </c>
      <c r="B941" s="91"/>
      <c r="C941" s="95"/>
      <c r="D941" s="85">
        <f t="shared" si="15"/>
        <v>0</v>
      </c>
      <c r="E941" s="54" t="s">
        <v>155</v>
      </c>
    </row>
    <row r="942" ht="18.75" spans="1:4">
      <c r="A942" s="88" t="s">
        <v>832</v>
      </c>
      <c r="B942" s="94"/>
      <c r="C942" s="95"/>
      <c r="D942" s="85">
        <f t="shared" si="15"/>
        <v>0</v>
      </c>
    </row>
    <row r="943" ht="18.75" spans="1:5">
      <c r="A943" s="88" t="s">
        <v>833</v>
      </c>
      <c r="B943" s="94"/>
      <c r="C943" s="95"/>
      <c r="D943" s="85">
        <f t="shared" si="15"/>
        <v>0</v>
      </c>
      <c r="E943" s="54" t="s">
        <v>155</v>
      </c>
    </row>
    <row r="944" ht="18.75" spans="1:5">
      <c r="A944" s="88" t="s">
        <v>834</v>
      </c>
      <c r="B944" s="91"/>
      <c r="C944" s="95"/>
      <c r="D944" s="85">
        <f t="shared" si="15"/>
        <v>0</v>
      </c>
      <c r="E944" s="54" t="s">
        <v>155</v>
      </c>
    </row>
    <row r="945" ht="18.75" spans="1:5">
      <c r="A945" s="88" t="s">
        <v>835</v>
      </c>
      <c r="B945" s="91"/>
      <c r="C945" s="95"/>
      <c r="D945" s="85">
        <f t="shared" si="15"/>
        <v>0</v>
      </c>
      <c r="E945" s="54" t="s">
        <v>155</v>
      </c>
    </row>
    <row r="946" ht="18.75" spans="1:5">
      <c r="A946" s="88" t="s">
        <v>836</v>
      </c>
      <c r="B946" s="91"/>
      <c r="C946" s="95"/>
      <c r="D946" s="85">
        <f t="shared" si="15"/>
        <v>0</v>
      </c>
      <c r="E946" s="54" t="s">
        <v>155</v>
      </c>
    </row>
    <row r="947" ht="18.75" spans="1:5">
      <c r="A947" s="88" t="s">
        <v>837</v>
      </c>
      <c r="B947" s="91"/>
      <c r="C947" s="95"/>
      <c r="D947" s="85">
        <f t="shared" si="15"/>
        <v>0</v>
      </c>
      <c r="E947" s="54" t="s">
        <v>155</v>
      </c>
    </row>
    <row r="948" ht="18.75" spans="1:5">
      <c r="A948" s="88" t="s">
        <v>838</v>
      </c>
      <c r="B948" s="91"/>
      <c r="C948" s="95"/>
      <c r="D948" s="85">
        <f t="shared" si="15"/>
        <v>0</v>
      </c>
      <c r="E948" s="54" t="s">
        <v>155</v>
      </c>
    </row>
    <row r="949" ht="18.75" spans="1:5">
      <c r="A949" s="88" t="s">
        <v>839</v>
      </c>
      <c r="B949" s="93"/>
      <c r="C949" s="95"/>
      <c r="D949" s="85">
        <f t="shared" si="15"/>
        <v>0</v>
      </c>
      <c r="E949" s="54" t="s">
        <v>155</v>
      </c>
    </row>
    <row r="950" ht="18.75" spans="1:5">
      <c r="A950" s="88" t="s">
        <v>840</v>
      </c>
      <c r="B950" s="91"/>
      <c r="C950" s="95"/>
      <c r="D950" s="85">
        <f t="shared" si="15"/>
        <v>0</v>
      </c>
      <c r="E950" s="54" t="s">
        <v>155</v>
      </c>
    </row>
    <row r="951" ht="18.75" spans="1:5">
      <c r="A951" s="88" t="s">
        <v>841</v>
      </c>
      <c r="B951" s="91">
        <v>342</v>
      </c>
      <c r="C951" s="95"/>
      <c r="D951" s="85">
        <f t="shared" si="15"/>
        <v>342</v>
      </c>
      <c r="E951" s="54" t="s">
        <v>155</v>
      </c>
    </row>
    <row r="952" ht="18.75" spans="1:4">
      <c r="A952" s="88" t="s">
        <v>842</v>
      </c>
      <c r="B952" s="93"/>
      <c r="C952" s="95"/>
      <c r="D952" s="85">
        <f t="shared" si="15"/>
        <v>0</v>
      </c>
    </row>
    <row r="953" ht="18.75" spans="1:4">
      <c r="A953" s="88" t="s">
        <v>843</v>
      </c>
      <c r="B953" s="93"/>
      <c r="C953" s="95"/>
      <c r="D953" s="85">
        <f t="shared" si="15"/>
        <v>0</v>
      </c>
    </row>
    <row r="954" ht="18.75" spans="1:4">
      <c r="A954" s="86" t="s">
        <v>844</v>
      </c>
      <c r="B954" s="94">
        <v>0</v>
      </c>
      <c r="C954" s="95"/>
      <c r="D954" s="85">
        <f t="shared" si="15"/>
        <v>0</v>
      </c>
    </row>
    <row r="955" ht="18.75" spans="1:5">
      <c r="A955" s="88" t="s">
        <v>152</v>
      </c>
      <c r="B955" s="91"/>
      <c r="C955" s="95"/>
      <c r="D955" s="85">
        <f t="shared" si="15"/>
        <v>0</v>
      </c>
      <c r="E955" s="54" t="s">
        <v>155</v>
      </c>
    </row>
    <row r="956" ht="18.75" spans="1:5">
      <c r="A956" s="88" t="s">
        <v>153</v>
      </c>
      <c r="B956" s="91"/>
      <c r="C956" s="95"/>
      <c r="D956" s="85">
        <f t="shared" si="15"/>
        <v>0</v>
      </c>
      <c r="E956" s="54" t="s">
        <v>155</v>
      </c>
    </row>
    <row r="957" ht="18.75" spans="1:4">
      <c r="A957" s="88" t="s">
        <v>154</v>
      </c>
      <c r="B957" s="94"/>
      <c r="C957" s="95"/>
      <c r="D957" s="85">
        <f t="shared" si="15"/>
        <v>0</v>
      </c>
    </row>
    <row r="958" ht="18.75" spans="1:4">
      <c r="A958" s="88" t="s">
        <v>845</v>
      </c>
      <c r="B958" s="94"/>
      <c r="C958" s="95"/>
      <c r="D958" s="85">
        <f t="shared" si="15"/>
        <v>0</v>
      </c>
    </row>
    <row r="959" ht="18.75" spans="1:5">
      <c r="A959" s="88" t="s">
        <v>846</v>
      </c>
      <c r="B959" s="91"/>
      <c r="C959" s="95"/>
      <c r="D959" s="85">
        <f t="shared" si="15"/>
        <v>0</v>
      </c>
      <c r="E959" s="54" t="s">
        <v>155</v>
      </c>
    </row>
    <row r="960" ht="18.75" spans="1:5">
      <c r="A960" s="88" t="s">
        <v>847</v>
      </c>
      <c r="B960" s="91"/>
      <c r="C960" s="95"/>
      <c r="D960" s="85">
        <f t="shared" si="15"/>
        <v>0</v>
      </c>
      <c r="E960" s="54" t="s">
        <v>155</v>
      </c>
    </row>
    <row r="961" ht="18.75" spans="1:5">
      <c r="A961" s="88" t="s">
        <v>848</v>
      </c>
      <c r="B961" s="91"/>
      <c r="C961" s="95"/>
      <c r="D961" s="85">
        <f t="shared" si="15"/>
        <v>0</v>
      </c>
      <c r="E961" s="54" t="s">
        <v>155</v>
      </c>
    </row>
    <row r="962" ht="18.75" spans="1:5">
      <c r="A962" s="88" t="s">
        <v>849</v>
      </c>
      <c r="B962" s="91"/>
      <c r="C962" s="95"/>
      <c r="D962" s="85">
        <f t="shared" si="15"/>
        <v>0</v>
      </c>
      <c r="E962" s="54" t="s">
        <v>155</v>
      </c>
    </row>
    <row r="963" ht="18.75" spans="1:5">
      <c r="A963" s="88" t="s">
        <v>850</v>
      </c>
      <c r="B963" s="91"/>
      <c r="C963" s="95"/>
      <c r="D963" s="85">
        <f t="shared" si="15"/>
        <v>0</v>
      </c>
      <c r="E963" s="54" t="s">
        <v>155</v>
      </c>
    </row>
    <row r="964" ht="18.75" spans="1:5">
      <c r="A964" s="86" t="s">
        <v>851</v>
      </c>
      <c r="B964" s="91">
        <v>0</v>
      </c>
      <c r="C964" s="95"/>
      <c r="D964" s="85">
        <f t="shared" si="15"/>
        <v>0</v>
      </c>
      <c r="E964" s="54" t="s">
        <v>155</v>
      </c>
    </row>
    <row r="965" ht="18.75" spans="1:5">
      <c r="A965" s="88" t="s">
        <v>152</v>
      </c>
      <c r="B965" s="91"/>
      <c r="C965" s="95"/>
      <c r="D965" s="85">
        <f t="shared" si="15"/>
        <v>0</v>
      </c>
      <c r="E965" s="54" t="s">
        <v>155</v>
      </c>
    </row>
    <row r="966" ht="18.75" spans="1:5">
      <c r="A966" s="88" t="s">
        <v>153</v>
      </c>
      <c r="B966" s="91"/>
      <c r="C966" s="95"/>
      <c r="D966" s="85">
        <f t="shared" si="15"/>
        <v>0</v>
      </c>
      <c r="E966" s="54" t="s">
        <v>155</v>
      </c>
    </row>
    <row r="967" ht="18.75" spans="1:5">
      <c r="A967" s="88" t="s">
        <v>154</v>
      </c>
      <c r="B967" s="91"/>
      <c r="C967" s="95"/>
      <c r="D967" s="85">
        <f t="shared" si="15"/>
        <v>0</v>
      </c>
      <c r="E967" s="54" t="s">
        <v>155</v>
      </c>
    </row>
    <row r="968" ht="18.75" spans="1:5">
      <c r="A968" s="88" t="s">
        <v>852</v>
      </c>
      <c r="B968" s="91"/>
      <c r="C968" s="95"/>
      <c r="D968" s="85">
        <f t="shared" si="15"/>
        <v>0</v>
      </c>
      <c r="E968" s="54" t="s">
        <v>155</v>
      </c>
    </row>
    <row r="969" ht="18.75" spans="1:5">
      <c r="A969" s="88" t="s">
        <v>853</v>
      </c>
      <c r="B969" s="91"/>
      <c r="C969" s="95"/>
      <c r="D969" s="85">
        <f t="shared" si="15"/>
        <v>0</v>
      </c>
      <c r="E969" s="54" t="s">
        <v>155</v>
      </c>
    </row>
    <row r="970" ht="18.75" spans="1:5">
      <c r="A970" s="88" t="s">
        <v>854</v>
      </c>
      <c r="B970" s="91"/>
      <c r="C970" s="95"/>
      <c r="D970" s="85">
        <f t="shared" si="15"/>
        <v>0</v>
      </c>
      <c r="E970" s="54" t="s">
        <v>155</v>
      </c>
    </row>
    <row r="971" ht="18.75" spans="1:5">
      <c r="A971" s="88" t="s">
        <v>855</v>
      </c>
      <c r="B971" s="91"/>
      <c r="C971" s="95"/>
      <c r="D971" s="85">
        <f t="shared" si="15"/>
        <v>0</v>
      </c>
      <c r="E971" s="54" t="s">
        <v>155</v>
      </c>
    </row>
    <row r="972" ht="18.75" spans="1:5">
      <c r="A972" s="88" t="s">
        <v>856</v>
      </c>
      <c r="B972" s="91"/>
      <c r="C972" s="95"/>
      <c r="D972" s="85">
        <f t="shared" si="15"/>
        <v>0</v>
      </c>
      <c r="E972" s="54" t="s">
        <v>155</v>
      </c>
    </row>
    <row r="973" ht="18.75" spans="1:5">
      <c r="A973" s="88" t="s">
        <v>857</v>
      </c>
      <c r="B973" s="91"/>
      <c r="C973" s="95"/>
      <c r="D973" s="85">
        <f t="shared" si="15"/>
        <v>0</v>
      </c>
      <c r="E973" s="54" t="s">
        <v>155</v>
      </c>
    </row>
    <row r="974" ht="18.75" spans="1:5">
      <c r="A974" s="86" t="s">
        <v>858</v>
      </c>
      <c r="B974" s="91">
        <v>0</v>
      </c>
      <c r="C974" s="95"/>
      <c r="D974" s="85">
        <f t="shared" si="15"/>
        <v>0</v>
      </c>
      <c r="E974" s="54" t="s">
        <v>155</v>
      </c>
    </row>
    <row r="975" ht="18.75" spans="1:5">
      <c r="A975" s="88" t="s">
        <v>859</v>
      </c>
      <c r="B975" s="91"/>
      <c r="C975" s="95"/>
      <c r="D975" s="85">
        <f t="shared" si="15"/>
        <v>0</v>
      </c>
      <c r="E975" s="54" t="s">
        <v>155</v>
      </c>
    </row>
    <row r="976" ht="18.75" spans="1:5">
      <c r="A976" s="88" t="s">
        <v>860</v>
      </c>
      <c r="B976" s="91"/>
      <c r="C976" s="95"/>
      <c r="D976" s="85">
        <f t="shared" si="15"/>
        <v>0</v>
      </c>
      <c r="E976" s="54" t="s">
        <v>155</v>
      </c>
    </row>
    <row r="977" ht="18.75" spans="1:5">
      <c r="A977" s="88" t="s">
        <v>861</v>
      </c>
      <c r="B977" s="91"/>
      <c r="C977" s="95"/>
      <c r="D977" s="85">
        <f t="shared" si="15"/>
        <v>0</v>
      </c>
      <c r="E977" s="54" t="s">
        <v>155</v>
      </c>
    </row>
    <row r="978" ht="18.75" spans="1:5">
      <c r="A978" s="88" t="s">
        <v>862</v>
      </c>
      <c r="B978" s="91"/>
      <c r="C978" s="95"/>
      <c r="D978" s="85">
        <f t="shared" si="15"/>
        <v>0</v>
      </c>
      <c r="E978" s="54" t="s">
        <v>155</v>
      </c>
    </row>
    <row r="979" ht="18.75" spans="1:5">
      <c r="A979" s="86" t="s">
        <v>863</v>
      </c>
      <c r="B979" s="91">
        <v>0</v>
      </c>
      <c r="C979" s="95"/>
      <c r="D979" s="85">
        <f t="shared" si="15"/>
        <v>0</v>
      </c>
      <c r="E979" s="54" t="s">
        <v>155</v>
      </c>
    </row>
    <row r="980" ht="18.75" spans="1:5">
      <c r="A980" s="88" t="s">
        <v>152</v>
      </c>
      <c r="B980" s="91"/>
      <c r="C980" s="95"/>
      <c r="D980" s="85">
        <f t="shared" si="15"/>
        <v>0</v>
      </c>
      <c r="E980" s="54" t="s">
        <v>155</v>
      </c>
    </row>
    <row r="981" ht="18.75" spans="1:5">
      <c r="A981" s="88" t="s">
        <v>153</v>
      </c>
      <c r="B981" s="91"/>
      <c r="C981" s="95"/>
      <c r="D981" s="85">
        <f t="shared" si="15"/>
        <v>0</v>
      </c>
      <c r="E981" s="54" t="s">
        <v>155</v>
      </c>
    </row>
    <row r="982" ht="18.75" spans="1:5">
      <c r="A982" s="88" t="s">
        <v>154</v>
      </c>
      <c r="B982" s="91"/>
      <c r="C982" s="95"/>
      <c r="D982" s="85">
        <f t="shared" si="15"/>
        <v>0</v>
      </c>
      <c r="E982" s="54" t="s">
        <v>155</v>
      </c>
    </row>
    <row r="983" ht="18.75" spans="1:5">
      <c r="A983" s="88" t="s">
        <v>849</v>
      </c>
      <c r="B983" s="91"/>
      <c r="C983" s="95"/>
      <c r="D983" s="85">
        <f t="shared" si="15"/>
        <v>0</v>
      </c>
      <c r="E983" s="54" t="s">
        <v>155</v>
      </c>
    </row>
    <row r="984" ht="18.75" spans="1:5">
      <c r="A984" s="88" t="s">
        <v>864</v>
      </c>
      <c r="B984" s="91"/>
      <c r="C984" s="95"/>
      <c r="D984" s="85">
        <f t="shared" si="15"/>
        <v>0</v>
      </c>
      <c r="E984" s="54" t="s">
        <v>155</v>
      </c>
    </row>
    <row r="985" ht="18.75" spans="1:5">
      <c r="A985" s="88" t="s">
        <v>865</v>
      </c>
      <c r="B985" s="91"/>
      <c r="C985" s="95"/>
      <c r="D985" s="85">
        <f t="shared" si="15"/>
        <v>0</v>
      </c>
      <c r="E985" s="54" t="s">
        <v>155</v>
      </c>
    </row>
    <row r="986" ht="18.75" spans="1:5">
      <c r="A986" s="86" t="s">
        <v>866</v>
      </c>
      <c r="B986" s="91">
        <v>3048</v>
      </c>
      <c r="C986" s="95"/>
      <c r="D986" s="85">
        <f t="shared" si="15"/>
        <v>3048</v>
      </c>
      <c r="E986" s="54" t="s">
        <v>155</v>
      </c>
    </row>
    <row r="987" ht="18.75" spans="1:5">
      <c r="A987" s="88" t="s">
        <v>867</v>
      </c>
      <c r="B987" s="91"/>
      <c r="C987" s="95"/>
      <c r="D987" s="85">
        <f t="shared" si="15"/>
        <v>0</v>
      </c>
      <c r="E987" s="54" t="s">
        <v>155</v>
      </c>
    </row>
    <row r="988" ht="18.75" spans="1:5">
      <c r="A988" s="88" t="s">
        <v>868</v>
      </c>
      <c r="B988" s="91">
        <v>3048</v>
      </c>
      <c r="C988" s="95"/>
      <c r="D988" s="85">
        <f t="shared" si="15"/>
        <v>3048</v>
      </c>
      <c r="E988" s="54" t="s">
        <v>155</v>
      </c>
    </row>
    <row r="989" ht="18.75" spans="1:5">
      <c r="A989" s="88" t="s">
        <v>869</v>
      </c>
      <c r="B989" s="91"/>
      <c r="C989" s="95"/>
      <c r="D989" s="85">
        <f t="shared" si="15"/>
        <v>0</v>
      </c>
      <c r="E989" s="54" t="s">
        <v>155</v>
      </c>
    </row>
    <row r="990" ht="18.75" spans="1:5">
      <c r="A990" s="88" t="s">
        <v>870</v>
      </c>
      <c r="B990" s="91"/>
      <c r="C990" s="95"/>
      <c r="D990" s="85">
        <f t="shared" si="15"/>
        <v>0</v>
      </c>
      <c r="E990" s="54" t="s">
        <v>155</v>
      </c>
    </row>
    <row r="991" ht="18.75" spans="1:5">
      <c r="A991" s="86" t="s">
        <v>871</v>
      </c>
      <c r="B991" s="91">
        <v>248</v>
      </c>
      <c r="C991" s="95"/>
      <c r="D991" s="85">
        <f t="shared" si="15"/>
        <v>248</v>
      </c>
      <c r="E991" s="54" t="s">
        <v>155</v>
      </c>
    </row>
    <row r="992" ht="18.75" spans="1:5">
      <c r="A992" s="88" t="s">
        <v>872</v>
      </c>
      <c r="B992" s="91"/>
      <c r="C992" s="95"/>
      <c r="D992" s="85">
        <f t="shared" si="15"/>
        <v>0</v>
      </c>
      <c r="E992" s="54" t="s">
        <v>155</v>
      </c>
    </row>
    <row r="993" ht="18.75" spans="1:5">
      <c r="A993" s="88" t="s">
        <v>871</v>
      </c>
      <c r="B993" s="91">
        <v>248</v>
      </c>
      <c r="C993" s="95"/>
      <c r="D993" s="85">
        <f t="shared" si="15"/>
        <v>248</v>
      </c>
      <c r="E993" s="54" t="s">
        <v>155</v>
      </c>
    </row>
    <row r="994" ht="18.75" spans="1:5">
      <c r="A994" s="83" t="s">
        <v>122</v>
      </c>
      <c r="B994" s="91">
        <v>408</v>
      </c>
      <c r="C994" s="95"/>
      <c r="D994" s="85">
        <f t="shared" si="15"/>
        <v>408</v>
      </c>
      <c r="E994" s="54" t="s">
        <v>155</v>
      </c>
    </row>
    <row r="995" ht="18.75" spans="1:5">
      <c r="A995" s="86" t="s">
        <v>873</v>
      </c>
      <c r="B995" s="91">
        <v>0</v>
      </c>
      <c r="C995" s="95"/>
      <c r="D995" s="85">
        <f t="shared" si="15"/>
        <v>0</v>
      </c>
      <c r="E995" s="54" t="s">
        <v>155</v>
      </c>
    </row>
    <row r="996" ht="18.75" spans="1:5">
      <c r="A996" s="88" t="s">
        <v>152</v>
      </c>
      <c r="B996" s="93"/>
      <c r="C996" s="95"/>
      <c r="D996" s="85">
        <f t="shared" si="15"/>
        <v>0</v>
      </c>
      <c r="E996" s="54" t="s">
        <v>155</v>
      </c>
    </row>
    <row r="997" ht="18.75" spans="1:5">
      <c r="A997" s="88" t="s">
        <v>153</v>
      </c>
      <c r="B997" s="94"/>
      <c r="C997" s="95"/>
      <c r="D997" s="85">
        <f t="shared" si="15"/>
        <v>0</v>
      </c>
      <c r="E997" s="54" t="s">
        <v>155</v>
      </c>
    </row>
    <row r="998" ht="18.75" spans="1:5">
      <c r="A998" s="88" t="s">
        <v>154</v>
      </c>
      <c r="B998" s="94"/>
      <c r="C998" s="95"/>
      <c r="D998" s="85">
        <f t="shared" si="15"/>
        <v>0</v>
      </c>
      <c r="E998" s="54" t="s">
        <v>155</v>
      </c>
    </row>
    <row r="999" ht="18.75" spans="1:5">
      <c r="A999" s="88" t="s">
        <v>874</v>
      </c>
      <c r="B999" s="91"/>
      <c r="C999" s="95"/>
      <c r="D999" s="85">
        <f t="shared" si="15"/>
        <v>0</v>
      </c>
      <c r="E999" s="54" t="s">
        <v>155</v>
      </c>
    </row>
    <row r="1000" ht="18.75" spans="1:5">
      <c r="A1000" s="88" t="s">
        <v>875</v>
      </c>
      <c r="B1000" s="91"/>
      <c r="C1000" s="95"/>
      <c r="D1000" s="85">
        <f t="shared" si="15"/>
        <v>0</v>
      </c>
      <c r="E1000" s="54" t="s">
        <v>155</v>
      </c>
    </row>
    <row r="1001" ht="18.75" spans="1:5">
      <c r="A1001" s="88" t="s">
        <v>876</v>
      </c>
      <c r="B1001" s="91"/>
      <c r="C1001" s="95"/>
      <c r="D1001" s="85">
        <f t="shared" si="15"/>
        <v>0</v>
      </c>
      <c r="E1001" s="54" t="s">
        <v>155</v>
      </c>
    </row>
    <row r="1002" ht="18.75" spans="1:5">
      <c r="A1002" s="88" t="s">
        <v>877</v>
      </c>
      <c r="B1002" s="91"/>
      <c r="C1002" s="95"/>
      <c r="D1002" s="85">
        <f t="shared" si="15"/>
        <v>0</v>
      </c>
      <c r="E1002" s="54" t="s">
        <v>155</v>
      </c>
    </row>
    <row r="1003" ht="18.75" spans="1:5">
      <c r="A1003" s="88" t="s">
        <v>878</v>
      </c>
      <c r="B1003" s="91"/>
      <c r="C1003" s="95"/>
      <c r="D1003" s="85">
        <f t="shared" si="15"/>
        <v>0</v>
      </c>
      <c r="E1003" s="54" t="s">
        <v>155</v>
      </c>
    </row>
    <row r="1004" ht="18.75" spans="1:5">
      <c r="A1004" s="88" t="s">
        <v>879</v>
      </c>
      <c r="B1004" s="91"/>
      <c r="C1004" s="95"/>
      <c r="D1004" s="85">
        <f t="shared" ref="D1004:D1067" si="16">B1004+C1004</f>
        <v>0</v>
      </c>
      <c r="E1004" s="54" t="s">
        <v>155</v>
      </c>
    </row>
    <row r="1005" ht="18.75" spans="1:5">
      <c r="A1005" s="86" t="s">
        <v>880</v>
      </c>
      <c r="B1005" s="91">
        <v>0</v>
      </c>
      <c r="C1005" s="95"/>
      <c r="D1005" s="85">
        <f t="shared" si="16"/>
        <v>0</v>
      </c>
      <c r="E1005" s="54" t="s">
        <v>155</v>
      </c>
    </row>
    <row r="1006" ht="18.75" spans="1:5">
      <c r="A1006" s="88" t="s">
        <v>152</v>
      </c>
      <c r="B1006" s="91"/>
      <c r="C1006" s="95"/>
      <c r="D1006" s="85">
        <f t="shared" si="16"/>
        <v>0</v>
      </c>
      <c r="E1006" s="54" t="s">
        <v>155</v>
      </c>
    </row>
    <row r="1007" ht="18.75" spans="1:5">
      <c r="A1007" s="88" t="s">
        <v>153</v>
      </c>
      <c r="B1007" s="91"/>
      <c r="C1007" s="95"/>
      <c r="D1007" s="85">
        <f t="shared" si="16"/>
        <v>0</v>
      </c>
      <c r="E1007" s="54" t="s">
        <v>155</v>
      </c>
    </row>
    <row r="1008" ht="18.75" spans="1:4">
      <c r="A1008" s="88" t="s">
        <v>154</v>
      </c>
      <c r="B1008" s="93"/>
      <c r="C1008" s="95"/>
      <c r="D1008" s="85">
        <f t="shared" si="16"/>
        <v>0</v>
      </c>
    </row>
    <row r="1009" ht="18.75" spans="1:4">
      <c r="A1009" s="88" t="s">
        <v>881</v>
      </c>
      <c r="B1009" s="94"/>
      <c r="C1009" s="95"/>
      <c r="D1009" s="85">
        <f t="shared" si="16"/>
        <v>0</v>
      </c>
    </row>
    <row r="1010" ht="18.75" spans="1:4">
      <c r="A1010" s="88" t="s">
        <v>882</v>
      </c>
      <c r="B1010" s="94"/>
      <c r="C1010" s="95"/>
      <c r="D1010" s="85">
        <f t="shared" si="16"/>
        <v>0</v>
      </c>
    </row>
    <row r="1011" ht="18.75" spans="1:5">
      <c r="A1011" s="88" t="s">
        <v>883</v>
      </c>
      <c r="B1011" s="94"/>
      <c r="C1011" s="95"/>
      <c r="D1011" s="85">
        <f t="shared" si="16"/>
        <v>0</v>
      </c>
      <c r="E1011" s="54" t="s">
        <v>155</v>
      </c>
    </row>
    <row r="1012" ht="18.75" spans="1:5">
      <c r="A1012" s="88" t="s">
        <v>884</v>
      </c>
      <c r="B1012" s="91"/>
      <c r="C1012" s="95"/>
      <c r="D1012" s="85">
        <f t="shared" si="16"/>
        <v>0</v>
      </c>
      <c r="E1012" s="54" t="s">
        <v>155</v>
      </c>
    </row>
    <row r="1013" ht="18.75" spans="1:4">
      <c r="A1013" s="88" t="s">
        <v>885</v>
      </c>
      <c r="B1013" s="91"/>
      <c r="C1013" s="95"/>
      <c r="D1013" s="85">
        <f t="shared" si="16"/>
        <v>0</v>
      </c>
    </row>
    <row r="1014" ht="18.75" spans="1:4">
      <c r="A1014" s="88" t="s">
        <v>886</v>
      </c>
      <c r="B1014" s="91"/>
      <c r="C1014" s="95"/>
      <c r="D1014" s="85">
        <f t="shared" si="16"/>
        <v>0</v>
      </c>
    </row>
    <row r="1015" ht="18.75" spans="1:4">
      <c r="A1015" s="88" t="s">
        <v>887</v>
      </c>
      <c r="B1015" s="91"/>
      <c r="C1015" s="95"/>
      <c r="D1015" s="85">
        <f t="shared" si="16"/>
        <v>0</v>
      </c>
    </row>
    <row r="1016" ht="18.75" spans="1:4">
      <c r="A1016" s="88" t="s">
        <v>888</v>
      </c>
      <c r="B1016" s="93"/>
      <c r="C1016" s="95"/>
      <c r="D1016" s="85">
        <f t="shared" si="16"/>
        <v>0</v>
      </c>
    </row>
    <row r="1017" ht="18.75" spans="1:4">
      <c r="A1017" s="88" t="s">
        <v>889</v>
      </c>
      <c r="B1017" s="93"/>
      <c r="C1017" s="95"/>
      <c r="D1017" s="85">
        <f t="shared" si="16"/>
        <v>0</v>
      </c>
    </row>
    <row r="1018" ht="18.75" spans="1:5">
      <c r="A1018" s="88" t="s">
        <v>890</v>
      </c>
      <c r="B1018" s="91"/>
      <c r="C1018" s="95"/>
      <c r="D1018" s="85">
        <f t="shared" si="16"/>
        <v>0</v>
      </c>
      <c r="E1018" s="54" t="s">
        <v>155</v>
      </c>
    </row>
    <row r="1019" ht="18.75" spans="1:5">
      <c r="A1019" s="88" t="s">
        <v>891</v>
      </c>
      <c r="B1019" s="91"/>
      <c r="C1019" s="95"/>
      <c r="D1019" s="85">
        <f t="shared" si="16"/>
        <v>0</v>
      </c>
      <c r="E1019" s="54" t="s">
        <v>155</v>
      </c>
    </row>
    <row r="1020" ht="18.75" spans="1:5">
      <c r="A1020" s="88" t="s">
        <v>892</v>
      </c>
      <c r="B1020" s="91"/>
      <c r="C1020" s="95"/>
      <c r="D1020" s="85">
        <f t="shared" si="16"/>
        <v>0</v>
      </c>
      <c r="E1020" s="54" t="s">
        <v>155</v>
      </c>
    </row>
    <row r="1021" ht="18.75" spans="1:5">
      <c r="A1021" s="86" t="s">
        <v>893</v>
      </c>
      <c r="B1021" s="91">
        <v>0</v>
      </c>
      <c r="C1021" s="95"/>
      <c r="D1021" s="85">
        <f t="shared" si="16"/>
        <v>0</v>
      </c>
      <c r="E1021" s="54" t="s">
        <v>155</v>
      </c>
    </row>
    <row r="1022" ht="18.75" spans="1:5">
      <c r="A1022" s="88" t="s">
        <v>152</v>
      </c>
      <c r="B1022" s="91"/>
      <c r="C1022" s="95"/>
      <c r="D1022" s="85">
        <f t="shared" si="16"/>
        <v>0</v>
      </c>
      <c r="E1022" s="54" t="s">
        <v>155</v>
      </c>
    </row>
    <row r="1023" ht="18.75" spans="1:5">
      <c r="A1023" s="88" t="s">
        <v>153</v>
      </c>
      <c r="B1023" s="91"/>
      <c r="C1023" s="95"/>
      <c r="D1023" s="85">
        <f t="shared" si="16"/>
        <v>0</v>
      </c>
      <c r="E1023" s="54" t="s">
        <v>155</v>
      </c>
    </row>
    <row r="1024" ht="18.75" spans="1:5">
      <c r="A1024" s="88" t="s">
        <v>154</v>
      </c>
      <c r="B1024" s="91"/>
      <c r="C1024" s="95"/>
      <c r="D1024" s="85">
        <f t="shared" si="16"/>
        <v>0</v>
      </c>
      <c r="E1024" s="54" t="s">
        <v>155</v>
      </c>
    </row>
    <row r="1025" ht="18.75" spans="1:5">
      <c r="A1025" s="88" t="s">
        <v>894</v>
      </c>
      <c r="B1025" s="91"/>
      <c r="C1025" s="95"/>
      <c r="D1025" s="85">
        <f t="shared" si="16"/>
        <v>0</v>
      </c>
      <c r="E1025" s="54" t="s">
        <v>155</v>
      </c>
    </row>
    <row r="1026" ht="18.75" spans="1:4">
      <c r="A1026" s="86" t="s">
        <v>895</v>
      </c>
      <c r="B1026" s="94">
        <v>63</v>
      </c>
      <c r="C1026" s="95"/>
      <c r="D1026" s="85">
        <f t="shared" si="16"/>
        <v>63</v>
      </c>
    </row>
    <row r="1027" ht="18.75" spans="1:5">
      <c r="A1027" s="88" t="s">
        <v>152</v>
      </c>
      <c r="B1027" s="91"/>
      <c r="C1027" s="95"/>
      <c r="D1027" s="85">
        <f t="shared" si="16"/>
        <v>0</v>
      </c>
      <c r="E1027" s="54" t="s">
        <v>155</v>
      </c>
    </row>
    <row r="1028" ht="18.75" spans="1:5">
      <c r="A1028" s="88" t="s">
        <v>153</v>
      </c>
      <c r="B1028" s="91"/>
      <c r="C1028" s="95"/>
      <c r="D1028" s="85">
        <f t="shared" si="16"/>
        <v>0</v>
      </c>
      <c r="E1028" s="54" t="s">
        <v>155</v>
      </c>
    </row>
    <row r="1029" ht="18.75" spans="1:5">
      <c r="A1029" s="88" t="s">
        <v>154</v>
      </c>
      <c r="B1029" s="91"/>
      <c r="C1029" s="95"/>
      <c r="D1029" s="85">
        <f t="shared" si="16"/>
        <v>0</v>
      </c>
      <c r="E1029" s="54" t="s">
        <v>155</v>
      </c>
    </row>
    <row r="1030" ht="18.75" spans="1:5">
      <c r="A1030" s="88" t="s">
        <v>896</v>
      </c>
      <c r="B1030" s="91"/>
      <c r="C1030" s="95"/>
      <c r="D1030" s="85">
        <f t="shared" si="16"/>
        <v>0</v>
      </c>
      <c r="E1030" s="54" t="s">
        <v>155</v>
      </c>
    </row>
    <row r="1031" ht="18.75" spans="1:5">
      <c r="A1031" s="88" t="s">
        <v>897</v>
      </c>
      <c r="B1031" s="91"/>
      <c r="C1031" s="95"/>
      <c r="D1031" s="85">
        <f t="shared" si="16"/>
        <v>0</v>
      </c>
      <c r="E1031" s="54" t="s">
        <v>155</v>
      </c>
    </row>
    <row r="1032" ht="18.75" spans="1:5">
      <c r="A1032" s="88" t="s">
        <v>898</v>
      </c>
      <c r="B1032" s="91">
        <v>2</v>
      </c>
      <c r="C1032" s="95"/>
      <c r="D1032" s="85">
        <f t="shared" si="16"/>
        <v>2</v>
      </c>
      <c r="E1032" s="54" t="s">
        <v>155</v>
      </c>
    </row>
    <row r="1033" ht="18.75" spans="1:5">
      <c r="A1033" s="103" t="s">
        <v>899</v>
      </c>
      <c r="B1033" s="91"/>
      <c r="C1033" s="95"/>
      <c r="D1033" s="85">
        <f t="shared" si="16"/>
        <v>0</v>
      </c>
      <c r="E1033" s="54" t="s">
        <v>155</v>
      </c>
    </row>
    <row r="1034" ht="18.75" spans="1:5">
      <c r="A1034" s="103" t="s">
        <v>900</v>
      </c>
      <c r="B1034" s="91">
        <v>60</v>
      </c>
      <c r="C1034" s="95"/>
      <c r="D1034" s="85">
        <f t="shared" si="16"/>
        <v>60</v>
      </c>
      <c r="E1034" s="54" t="s">
        <v>155</v>
      </c>
    </row>
    <row r="1035" ht="18.75" spans="1:5">
      <c r="A1035" s="103" t="s">
        <v>162</v>
      </c>
      <c r="B1035" s="91"/>
      <c r="C1035" s="95"/>
      <c r="D1035" s="85">
        <f t="shared" si="16"/>
        <v>0</v>
      </c>
      <c r="E1035" s="54" t="s">
        <v>155</v>
      </c>
    </row>
    <row r="1036" ht="18.75" spans="1:5">
      <c r="A1036" s="88" t="s">
        <v>901</v>
      </c>
      <c r="B1036" s="91">
        <v>1</v>
      </c>
      <c r="C1036" s="95"/>
      <c r="D1036" s="85">
        <f t="shared" si="16"/>
        <v>1</v>
      </c>
      <c r="E1036" s="54" t="s">
        <v>155</v>
      </c>
    </row>
    <row r="1037" ht="18.75" spans="1:5">
      <c r="A1037" s="86" t="s">
        <v>902</v>
      </c>
      <c r="B1037" s="91">
        <v>0</v>
      </c>
      <c r="C1037" s="95"/>
      <c r="D1037" s="85">
        <f t="shared" si="16"/>
        <v>0</v>
      </c>
      <c r="E1037" s="54" t="s">
        <v>155</v>
      </c>
    </row>
    <row r="1038" ht="18.75" spans="1:5">
      <c r="A1038" s="88" t="s">
        <v>152</v>
      </c>
      <c r="B1038" s="91"/>
      <c r="C1038" s="95"/>
      <c r="D1038" s="85">
        <f t="shared" si="16"/>
        <v>0</v>
      </c>
      <c r="E1038" s="54" t="s">
        <v>155</v>
      </c>
    </row>
    <row r="1039" ht="18.75" spans="1:5">
      <c r="A1039" s="88" t="s">
        <v>153</v>
      </c>
      <c r="B1039" s="91"/>
      <c r="C1039" s="95"/>
      <c r="D1039" s="85">
        <f t="shared" si="16"/>
        <v>0</v>
      </c>
      <c r="E1039" s="54" t="s">
        <v>155</v>
      </c>
    </row>
    <row r="1040" ht="18.75" spans="1:5">
      <c r="A1040" s="88" t="s">
        <v>154</v>
      </c>
      <c r="B1040" s="91"/>
      <c r="C1040" s="95"/>
      <c r="D1040" s="85">
        <f t="shared" si="16"/>
        <v>0</v>
      </c>
      <c r="E1040" s="54" t="s">
        <v>155</v>
      </c>
    </row>
    <row r="1041" ht="18.75" spans="1:5">
      <c r="A1041" s="88" t="s">
        <v>903</v>
      </c>
      <c r="B1041" s="91"/>
      <c r="C1041" s="95"/>
      <c r="D1041" s="85">
        <f t="shared" si="16"/>
        <v>0</v>
      </c>
      <c r="E1041" s="54" t="s">
        <v>155</v>
      </c>
    </row>
    <row r="1042" ht="18.75" spans="1:5">
      <c r="A1042" s="88" t="s">
        <v>904</v>
      </c>
      <c r="B1042" s="91"/>
      <c r="C1042" s="95"/>
      <c r="D1042" s="85">
        <f t="shared" si="16"/>
        <v>0</v>
      </c>
      <c r="E1042" s="54" t="s">
        <v>155</v>
      </c>
    </row>
    <row r="1043" ht="18.75" spans="1:5">
      <c r="A1043" s="88" t="s">
        <v>905</v>
      </c>
      <c r="B1043" s="91"/>
      <c r="C1043" s="95"/>
      <c r="D1043" s="85">
        <f t="shared" si="16"/>
        <v>0</v>
      </c>
      <c r="E1043" s="54" t="s">
        <v>155</v>
      </c>
    </row>
    <row r="1044" ht="18.75" spans="1:5">
      <c r="A1044" s="86" t="s">
        <v>906</v>
      </c>
      <c r="B1044" s="91">
        <v>344</v>
      </c>
      <c r="C1044" s="95"/>
      <c r="D1044" s="85">
        <f t="shared" si="16"/>
        <v>344</v>
      </c>
      <c r="E1044" s="54" t="s">
        <v>155</v>
      </c>
    </row>
    <row r="1045" ht="18.75" spans="1:5">
      <c r="A1045" s="88" t="s">
        <v>152</v>
      </c>
      <c r="B1045" s="91"/>
      <c r="C1045" s="95"/>
      <c r="D1045" s="85">
        <f t="shared" si="16"/>
        <v>0</v>
      </c>
      <c r="E1045" s="54" t="s">
        <v>155</v>
      </c>
    </row>
    <row r="1046" ht="18.75" spans="1:5">
      <c r="A1046" s="88" t="s">
        <v>153</v>
      </c>
      <c r="B1046" s="91"/>
      <c r="C1046" s="95"/>
      <c r="D1046" s="85">
        <f t="shared" si="16"/>
        <v>0</v>
      </c>
      <c r="E1046" s="54" t="s">
        <v>155</v>
      </c>
    </row>
    <row r="1047" ht="18.75" spans="1:5">
      <c r="A1047" s="88" t="s">
        <v>154</v>
      </c>
      <c r="B1047" s="91"/>
      <c r="C1047" s="95"/>
      <c r="D1047" s="85">
        <f t="shared" si="16"/>
        <v>0</v>
      </c>
      <c r="E1047" s="54" t="s">
        <v>155</v>
      </c>
    </row>
    <row r="1048" ht="18.75" spans="1:4">
      <c r="A1048" s="88" t="s">
        <v>907</v>
      </c>
      <c r="B1048" s="93"/>
      <c r="C1048" s="95"/>
      <c r="D1048" s="85">
        <f t="shared" si="16"/>
        <v>0</v>
      </c>
    </row>
    <row r="1049" ht="18.75" spans="1:5">
      <c r="A1049" s="88" t="s">
        <v>908</v>
      </c>
      <c r="B1049" s="91">
        <v>342</v>
      </c>
      <c r="C1049" s="95"/>
      <c r="D1049" s="85">
        <f t="shared" si="16"/>
        <v>342</v>
      </c>
      <c r="E1049" s="54" t="s">
        <v>155</v>
      </c>
    </row>
    <row r="1050" ht="18.75" spans="1:5">
      <c r="A1050" s="99" t="s">
        <v>909</v>
      </c>
      <c r="B1050" s="91"/>
      <c r="C1050" s="95"/>
      <c r="D1050" s="85">
        <f t="shared" si="16"/>
        <v>0</v>
      </c>
      <c r="E1050" s="54" t="s">
        <v>155</v>
      </c>
    </row>
    <row r="1051" ht="18.75" spans="1:5">
      <c r="A1051" s="88" t="s">
        <v>910</v>
      </c>
      <c r="B1051" s="91">
        <v>2</v>
      </c>
      <c r="C1051" s="95"/>
      <c r="D1051" s="85">
        <f t="shared" si="16"/>
        <v>2</v>
      </c>
      <c r="E1051" s="54" t="s">
        <v>155</v>
      </c>
    </row>
    <row r="1052" ht="18.75" spans="1:5">
      <c r="A1052" s="86" t="s">
        <v>911</v>
      </c>
      <c r="B1052" s="91">
        <v>1</v>
      </c>
      <c r="C1052" s="95"/>
      <c r="D1052" s="85">
        <f t="shared" si="16"/>
        <v>1</v>
      </c>
      <c r="E1052" s="54" t="s">
        <v>155</v>
      </c>
    </row>
    <row r="1053" ht="18.75" spans="1:5">
      <c r="A1053" s="88" t="s">
        <v>912</v>
      </c>
      <c r="B1053" s="91"/>
      <c r="C1053" s="95"/>
      <c r="D1053" s="85">
        <f t="shared" si="16"/>
        <v>0</v>
      </c>
      <c r="E1053" s="54" t="s">
        <v>155</v>
      </c>
    </row>
    <row r="1054" ht="18.75" spans="1:5">
      <c r="A1054" s="88" t="s">
        <v>913</v>
      </c>
      <c r="B1054" s="91"/>
      <c r="C1054" s="95"/>
      <c r="D1054" s="85">
        <f t="shared" si="16"/>
        <v>0</v>
      </c>
      <c r="E1054" s="54" t="s">
        <v>155</v>
      </c>
    </row>
    <row r="1055" ht="18.75" spans="1:4">
      <c r="A1055" s="88" t="s">
        <v>914</v>
      </c>
      <c r="B1055" s="94"/>
      <c r="C1055" s="95"/>
      <c r="D1055" s="85">
        <f t="shared" si="16"/>
        <v>0</v>
      </c>
    </row>
    <row r="1056" ht="18.75" spans="1:5">
      <c r="A1056" s="88" t="s">
        <v>915</v>
      </c>
      <c r="B1056" s="91"/>
      <c r="C1056" s="95"/>
      <c r="D1056" s="85">
        <f t="shared" si="16"/>
        <v>0</v>
      </c>
      <c r="E1056" s="54" t="s">
        <v>155</v>
      </c>
    </row>
    <row r="1057" ht="18.75" spans="1:5">
      <c r="A1057" s="88" t="s">
        <v>911</v>
      </c>
      <c r="B1057" s="91">
        <v>1</v>
      </c>
      <c r="C1057" s="95"/>
      <c r="D1057" s="85">
        <f t="shared" si="16"/>
        <v>1</v>
      </c>
      <c r="E1057" s="54" t="s">
        <v>155</v>
      </c>
    </row>
    <row r="1058" ht="18.75" spans="1:5">
      <c r="A1058" s="83" t="s">
        <v>123</v>
      </c>
      <c r="B1058" s="91">
        <v>961</v>
      </c>
      <c r="C1058" s="95"/>
      <c r="D1058" s="85">
        <f t="shared" si="16"/>
        <v>961</v>
      </c>
      <c r="E1058" s="54" t="s">
        <v>155</v>
      </c>
    </row>
    <row r="1059" ht="18.75" spans="1:5">
      <c r="A1059" s="86" t="s">
        <v>916</v>
      </c>
      <c r="B1059" s="91">
        <v>532</v>
      </c>
      <c r="C1059" s="95"/>
      <c r="D1059" s="85">
        <f t="shared" si="16"/>
        <v>532</v>
      </c>
      <c r="E1059" s="54" t="s">
        <v>155</v>
      </c>
    </row>
    <row r="1060" ht="18.75" spans="1:5">
      <c r="A1060" s="88" t="s">
        <v>152</v>
      </c>
      <c r="B1060" s="91">
        <v>113</v>
      </c>
      <c r="C1060" s="95"/>
      <c r="D1060" s="85">
        <f t="shared" si="16"/>
        <v>113</v>
      </c>
      <c r="E1060" s="54" t="s">
        <v>155</v>
      </c>
    </row>
    <row r="1061" ht="18.75" spans="1:5">
      <c r="A1061" s="88" t="s">
        <v>153</v>
      </c>
      <c r="B1061" s="94"/>
      <c r="C1061" s="95"/>
      <c r="D1061" s="85">
        <f t="shared" si="16"/>
        <v>0</v>
      </c>
      <c r="E1061" s="54" t="s">
        <v>155</v>
      </c>
    </row>
    <row r="1062" ht="18.75" spans="1:4">
      <c r="A1062" s="88" t="s">
        <v>154</v>
      </c>
      <c r="B1062" s="91"/>
      <c r="C1062" s="95"/>
      <c r="D1062" s="85">
        <f t="shared" si="16"/>
        <v>0</v>
      </c>
    </row>
    <row r="1063" ht="18.75" spans="1:5">
      <c r="A1063" s="88" t="s">
        <v>917</v>
      </c>
      <c r="B1063" s="91"/>
      <c r="C1063" s="95"/>
      <c r="D1063" s="85">
        <f t="shared" si="16"/>
        <v>0</v>
      </c>
      <c r="E1063" s="54" t="s">
        <v>155</v>
      </c>
    </row>
    <row r="1064" ht="18.75" spans="1:4">
      <c r="A1064" s="88" t="s">
        <v>918</v>
      </c>
      <c r="B1064" s="91"/>
      <c r="C1064" s="95"/>
      <c r="D1064" s="85">
        <f t="shared" si="16"/>
        <v>0</v>
      </c>
    </row>
    <row r="1065" ht="18.75" spans="1:5">
      <c r="A1065" s="88" t="s">
        <v>919</v>
      </c>
      <c r="B1065" s="91"/>
      <c r="C1065" s="95"/>
      <c r="D1065" s="85">
        <f t="shared" si="16"/>
        <v>0</v>
      </c>
      <c r="E1065" s="54" t="s">
        <v>155</v>
      </c>
    </row>
    <row r="1066" ht="18.75" spans="1:5">
      <c r="A1066" s="88" t="s">
        <v>920</v>
      </c>
      <c r="B1066" s="91">
        <v>156</v>
      </c>
      <c r="C1066" s="95"/>
      <c r="D1066" s="85">
        <f t="shared" si="16"/>
        <v>156</v>
      </c>
      <c r="E1066" s="54" t="s">
        <v>155</v>
      </c>
    </row>
    <row r="1067" ht="18.75" spans="1:5">
      <c r="A1067" s="88" t="s">
        <v>162</v>
      </c>
      <c r="B1067" s="91"/>
      <c r="C1067" s="95"/>
      <c r="D1067" s="85">
        <f t="shared" si="16"/>
        <v>0</v>
      </c>
      <c r="E1067" s="54" t="s">
        <v>155</v>
      </c>
    </row>
    <row r="1068" ht="18.75" spans="1:5">
      <c r="A1068" s="88" t="s">
        <v>921</v>
      </c>
      <c r="B1068" s="91">
        <v>263</v>
      </c>
      <c r="C1068" s="95"/>
      <c r="D1068" s="85">
        <f t="shared" ref="D1068:D1131" si="17">B1068+C1068</f>
        <v>263</v>
      </c>
      <c r="E1068" s="54" t="s">
        <v>155</v>
      </c>
    </row>
    <row r="1069" ht="18.75" spans="1:5">
      <c r="A1069" s="86" t="s">
        <v>922</v>
      </c>
      <c r="B1069" s="91">
        <v>329</v>
      </c>
      <c r="C1069" s="95"/>
      <c r="D1069" s="85">
        <f t="shared" si="17"/>
        <v>329</v>
      </c>
      <c r="E1069" s="54" t="s">
        <v>155</v>
      </c>
    </row>
    <row r="1070" ht="18.75" spans="1:5">
      <c r="A1070" s="88" t="s">
        <v>152</v>
      </c>
      <c r="B1070" s="91"/>
      <c r="C1070" s="95"/>
      <c r="D1070" s="85">
        <f t="shared" si="17"/>
        <v>0</v>
      </c>
      <c r="E1070" s="54" t="s">
        <v>155</v>
      </c>
    </row>
    <row r="1071" ht="18.75" spans="1:5">
      <c r="A1071" s="88" t="s">
        <v>153</v>
      </c>
      <c r="B1071" s="91"/>
      <c r="C1071" s="95"/>
      <c r="D1071" s="85">
        <f t="shared" si="17"/>
        <v>0</v>
      </c>
      <c r="E1071" s="54" t="s">
        <v>155</v>
      </c>
    </row>
    <row r="1072" ht="18.75" spans="1:4">
      <c r="A1072" s="88" t="s">
        <v>154</v>
      </c>
      <c r="B1072" s="93"/>
      <c r="C1072" s="95"/>
      <c r="D1072" s="85">
        <f t="shared" si="17"/>
        <v>0</v>
      </c>
    </row>
    <row r="1073" ht="18.75" spans="1:5">
      <c r="A1073" s="88" t="s">
        <v>923</v>
      </c>
      <c r="B1073" s="91"/>
      <c r="C1073" s="95"/>
      <c r="D1073" s="85">
        <f t="shared" si="17"/>
        <v>0</v>
      </c>
      <c r="E1073" s="54" t="s">
        <v>155</v>
      </c>
    </row>
    <row r="1074" ht="18.75" spans="1:5">
      <c r="A1074" s="88" t="s">
        <v>924</v>
      </c>
      <c r="B1074" s="91">
        <v>329</v>
      </c>
      <c r="C1074" s="95"/>
      <c r="D1074" s="85">
        <f t="shared" si="17"/>
        <v>329</v>
      </c>
      <c r="E1074" s="54" t="s">
        <v>155</v>
      </c>
    </row>
    <row r="1075" ht="18.75" spans="1:5">
      <c r="A1075" s="86" t="s">
        <v>925</v>
      </c>
      <c r="B1075" s="91">
        <v>100</v>
      </c>
      <c r="C1075" s="95"/>
      <c r="D1075" s="85">
        <f t="shared" si="17"/>
        <v>100</v>
      </c>
      <c r="E1075" s="54" t="s">
        <v>155</v>
      </c>
    </row>
    <row r="1076" ht="18.75" spans="1:5">
      <c r="A1076" s="88" t="s">
        <v>926</v>
      </c>
      <c r="B1076" s="91"/>
      <c r="C1076" s="95"/>
      <c r="D1076" s="85">
        <f t="shared" si="17"/>
        <v>0</v>
      </c>
      <c r="E1076" s="54" t="s">
        <v>155</v>
      </c>
    </row>
    <row r="1077" ht="18.75" spans="1:5">
      <c r="A1077" s="88" t="s">
        <v>925</v>
      </c>
      <c r="B1077" s="91">
        <v>100</v>
      </c>
      <c r="C1077" s="95"/>
      <c r="D1077" s="85">
        <f t="shared" si="17"/>
        <v>100</v>
      </c>
      <c r="E1077" s="54" t="s">
        <v>155</v>
      </c>
    </row>
    <row r="1078" ht="18.75" spans="1:4">
      <c r="A1078" s="83" t="s">
        <v>124</v>
      </c>
      <c r="B1078" s="91">
        <v>0</v>
      </c>
      <c r="C1078" s="95"/>
      <c r="D1078" s="85">
        <f t="shared" si="17"/>
        <v>0</v>
      </c>
    </row>
    <row r="1079" ht="18.75" spans="1:4">
      <c r="A1079" s="86" t="s">
        <v>927</v>
      </c>
      <c r="B1079" s="91">
        <v>0</v>
      </c>
      <c r="C1079" s="95"/>
      <c r="D1079" s="85">
        <f t="shared" si="17"/>
        <v>0</v>
      </c>
    </row>
    <row r="1080" ht="18.75" spans="1:5">
      <c r="A1080" s="88" t="s">
        <v>152</v>
      </c>
      <c r="B1080" s="91"/>
      <c r="C1080" s="95"/>
      <c r="D1080" s="85">
        <f t="shared" si="17"/>
        <v>0</v>
      </c>
      <c r="E1080" s="54" t="s">
        <v>155</v>
      </c>
    </row>
    <row r="1081" ht="18.75" spans="1:5">
      <c r="A1081" s="88" t="s">
        <v>153</v>
      </c>
      <c r="B1081" s="91"/>
      <c r="C1081" s="95"/>
      <c r="D1081" s="85">
        <f t="shared" si="17"/>
        <v>0</v>
      </c>
      <c r="E1081" s="54" t="s">
        <v>155</v>
      </c>
    </row>
    <row r="1082" ht="18.75" spans="1:5">
      <c r="A1082" s="88" t="s">
        <v>154</v>
      </c>
      <c r="B1082" s="91"/>
      <c r="C1082" s="95"/>
      <c r="D1082" s="85">
        <f t="shared" si="17"/>
        <v>0</v>
      </c>
      <c r="E1082" s="54" t="s">
        <v>155</v>
      </c>
    </row>
    <row r="1083" ht="18.75" spans="1:5">
      <c r="A1083" s="88" t="s">
        <v>928</v>
      </c>
      <c r="B1083" s="91"/>
      <c r="C1083" s="95"/>
      <c r="D1083" s="85">
        <f t="shared" si="17"/>
        <v>0</v>
      </c>
      <c r="E1083" s="54" t="s">
        <v>155</v>
      </c>
    </row>
    <row r="1084" ht="18.75" spans="1:5">
      <c r="A1084" s="88" t="s">
        <v>162</v>
      </c>
      <c r="B1084" s="91"/>
      <c r="C1084" s="95"/>
      <c r="D1084" s="85">
        <f t="shared" si="17"/>
        <v>0</v>
      </c>
      <c r="E1084" s="54" t="s">
        <v>155</v>
      </c>
    </row>
    <row r="1085" ht="18.75" spans="1:5">
      <c r="A1085" s="88" t="s">
        <v>929</v>
      </c>
      <c r="B1085" s="91"/>
      <c r="C1085" s="95"/>
      <c r="D1085" s="85">
        <f t="shared" si="17"/>
        <v>0</v>
      </c>
      <c r="E1085" s="54" t="s">
        <v>155</v>
      </c>
    </row>
    <row r="1086" ht="18.75" spans="1:4">
      <c r="A1086" s="86" t="s">
        <v>930</v>
      </c>
      <c r="B1086" s="93">
        <v>0</v>
      </c>
      <c r="C1086" s="95"/>
      <c r="D1086" s="85">
        <f t="shared" si="17"/>
        <v>0</v>
      </c>
    </row>
    <row r="1087" ht="18.75" spans="1:4">
      <c r="A1087" s="104" t="s">
        <v>931</v>
      </c>
      <c r="B1087" s="93"/>
      <c r="C1087" s="95"/>
      <c r="D1087" s="85">
        <f t="shared" si="17"/>
        <v>0</v>
      </c>
    </row>
    <row r="1088" ht="18.75" spans="1:4">
      <c r="A1088" s="104" t="s">
        <v>932</v>
      </c>
      <c r="B1088" s="94"/>
      <c r="C1088" s="95"/>
      <c r="D1088" s="85">
        <f t="shared" si="17"/>
        <v>0</v>
      </c>
    </row>
    <row r="1089" ht="18.75" spans="1:5">
      <c r="A1089" s="104" t="s">
        <v>933</v>
      </c>
      <c r="B1089" s="91"/>
      <c r="C1089" s="95"/>
      <c r="D1089" s="85">
        <f t="shared" si="17"/>
        <v>0</v>
      </c>
      <c r="E1089" s="54" t="s">
        <v>155</v>
      </c>
    </row>
    <row r="1090" ht="18.75" spans="1:5">
      <c r="A1090" s="104" t="s">
        <v>934</v>
      </c>
      <c r="B1090" s="91"/>
      <c r="C1090" s="95"/>
      <c r="D1090" s="85">
        <f t="shared" si="17"/>
        <v>0</v>
      </c>
      <c r="E1090" s="54" t="s">
        <v>155</v>
      </c>
    </row>
    <row r="1091" ht="18.75" spans="1:5">
      <c r="A1091" s="104" t="s">
        <v>935</v>
      </c>
      <c r="B1091" s="91"/>
      <c r="C1091" s="95"/>
      <c r="D1091" s="85">
        <f t="shared" si="17"/>
        <v>0</v>
      </c>
      <c r="E1091" s="54" t="s">
        <v>155</v>
      </c>
    </row>
    <row r="1092" ht="18.75" spans="1:5">
      <c r="A1092" s="104" t="s">
        <v>936</v>
      </c>
      <c r="B1092" s="91"/>
      <c r="C1092" s="95"/>
      <c r="D1092" s="85">
        <f t="shared" si="17"/>
        <v>0</v>
      </c>
      <c r="E1092" s="54" t="s">
        <v>155</v>
      </c>
    </row>
    <row r="1093" ht="18.75" spans="1:5">
      <c r="A1093" s="104" t="s">
        <v>937</v>
      </c>
      <c r="B1093" s="91"/>
      <c r="C1093" s="95"/>
      <c r="D1093" s="85">
        <f t="shared" si="17"/>
        <v>0</v>
      </c>
      <c r="E1093" s="54" t="s">
        <v>155</v>
      </c>
    </row>
    <row r="1094" ht="18.75" spans="1:4">
      <c r="A1094" s="104" t="s">
        <v>938</v>
      </c>
      <c r="B1094" s="94"/>
      <c r="C1094" s="95"/>
      <c r="D1094" s="85">
        <f t="shared" si="17"/>
        <v>0</v>
      </c>
    </row>
    <row r="1095" ht="18.75" spans="1:5">
      <c r="A1095" s="104" t="s">
        <v>939</v>
      </c>
      <c r="B1095" s="91"/>
      <c r="C1095" s="95"/>
      <c r="D1095" s="85">
        <f t="shared" si="17"/>
        <v>0</v>
      </c>
      <c r="E1095" s="54" t="s">
        <v>155</v>
      </c>
    </row>
    <row r="1096" ht="18.75" spans="1:4">
      <c r="A1096" s="86" t="s">
        <v>940</v>
      </c>
      <c r="B1096" s="94">
        <v>0</v>
      </c>
      <c r="C1096" s="95"/>
      <c r="D1096" s="85">
        <f t="shared" si="17"/>
        <v>0</v>
      </c>
    </row>
    <row r="1097" ht="18.75" spans="1:4">
      <c r="A1097" s="88" t="s">
        <v>941</v>
      </c>
      <c r="B1097" s="93"/>
      <c r="C1097" s="95"/>
      <c r="D1097" s="85">
        <f t="shared" si="17"/>
        <v>0</v>
      </c>
    </row>
    <row r="1098" ht="18.75" spans="1:5">
      <c r="A1098" s="88" t="s">
        <v>942</v>
      </c>
      <c r="B1098" s="91"/>
      <c r="C1098" s="95"/>
      <c r="D1098" s="85">
        <f t="shared" si="17"/>
        <v>0</v>
      </c>
      <c r="E1098" s="54" t="s">
        <v>155</v>
      </c>
    </row>
    <row r="1099" ht="18.75" spans="1:5">
      <c r="A1099" s="88" t="s">
        <v>943</v>
      </c>
      <c r="B1099" s="91"/>
      <c r="C1099" s="95"/>
      <c r="D1099" s="85">
        <f t="shared" si="17"/>
        <v>0</v>
      </c>
      <c r="E1099" s="54" t="s">
        <v>155</v>
      </c>
    </row>
    <row r="1100" ht="18.75" spans="1:5">
      <c r="A1100" s="88" t="s">
        <v>944</v>
      </c>
      <c r="B1100" s="91"/>
      <c r="C1100" s="95"/>
      <c r="D1100" s="85">
        <f t="shared" si="17"/>
        <v>0</v>
      </c>
      <c r="E1100" s="54" t="s">
        <v>155</v>
      </c>
    </row>
    <row r="1101" ht="18.75" spans="1:5">
      <c r="A1101" s="88" t="s">
        <v>945</v>
      </c>
      <c r="B1101" s="91"/>
      <c r="C1101" s="95"/>
      <c r="D1101" s="85">
        <f t="shared" si="17"/>
        <v>0</v>
      </c>
      <c r="E1101" s="54" t="s">
        <v>155</v>
      </c>
    </row>
    <row r="1102" ht="18.75" spans="1:4">
      <c r="A1102" s="86" t="s">
        <v>946</v>
      </c>
      <c r="B1102" s="94">
        <v>0</v>
      </c>
      <c r="C1102" s="95"/>
      <c r="D1102" s="85">
        <f t="shared" si="17"/>
        <v>0</v>
      </c>
    </row>
    <row r="1103" ht="18.75" spans="1:5">
      <c r="A1103" s="88" t="s">
        <v>947</v>
      </c>
      <c r="B1103" s="93"/>
      <c r="C1103" s="95"/>
      <c r="D1103" s="85">
        <f t="shared" si="17"/>
        <v>0</v>
      </c>
      <c r="E1103" s="54" t="s">
        <v>155</v>
      </c>
    </row>
    <row r="1104" ht="18.75" spans="1:5">
      <c r="A1104" s="88" t="s">
        <v>945</v>
      </c>
      <c r="B1104" s="91">
        <v>0</v>
      </c>
      <c r="C1104" s="95"/>
      <c r="D1104" s="85">
        <f t="shared" si="17"/>
        <v>0</v>
      </c>
      <c r="E1104" s="54" t="s">
        <v>155</v>
      </c>
    </row>
    <row r="1105" ht="18.75" spans="1:5">
      <c r="A1105" s="83" t="s">
        <v>125</v>
      </c>
      <c r="B1105" s="94">
        <v>0</v>
      </c>
      <c r="C1105" s="95"/>
      <c r="D1105" s="85">
        <f t="shared" si="17"/>
        <v>0</v>
      </c>
      <c r="E1105" s="54" t="s">
        <v>155</v>
      </c>
    </row>
    <row r="1106" ht="18.75" spans="1:5">
      <c r="A1106" s="86" t="s">
        <v>948</v>
      </c>
      <c r="B1106" s="93"/>
      <c r="C1106" s="95"/>
      <c r="D1106" s="85">
        <f t="shared" si="17"/>
        <v>0</v>
      </c>
      <c r="E1106" s="54" t="s">
        <v>155</v>
      </c>
    </row>
    <row r="1107" ht="18.75" spans="1:5">
      <c r="A1107" s="86" t="s">
        <v>949</v>
      </c>
      <c r="B1107" s="91"/>
      <c r="C1107" s="95"/>
      <c r="D1107" s="85">
        <f t="shared" si="17"/>
        <v>0</v>
      </c>
      <c r="E1107" s="54" t="s">
        <v>155</v>
      </c>
    </row>
    <row r="1108" ht="18.75" spans="1:5">
      <c r="A1108" s="96" t="s">
        <v>950</v>
      </c>
      <c r="B1108" s="91"/>
      <c r="C1108" s="95"/>
      <c r="D1108" s="85">
        <f t="shared" si="17"/>
        <v>0</v>
      </c>
      <c r="E1108" s="54" t="s">
        <v>155</v>
      </c>
    </row>
    <row r="1109" ht="18.75" spans="1:5">
      <c r="A1109" s="96" t="s">
        <v>951</v>
      </c>
      <c r="B1109" s="91"/>
      <c r="C1109" s="95"/>
      <c r="D1109" s="85">
        <f t="shared" si="17"/>
        <v>0</v>
      </c>
      <c r="E1109" s="54" t="s">
        <v>155</v>
      </c>
    </row>
    <row r="1110" ht="18.75" spans="1:5">
      <c r="A1110" s="86" t="s">
        <v>952</v>
      </c>
      <c r="B1110" s="91"/>
      <c r="C1110" s="95"/>
      <c r="D1110" s="85">
        <f t="shared" si="17"/>
        <v>0</v>
      </c>
      <c r="E1110" s="54" t="s">
        <v>155</v>
      </c>
    </row>
    <row r="1111" ht="18.75" spans="1:5">
      <c r="A1111" s="96" t="s">
        <v>733</v>
      </c>
      <c r="B1111" s="91"/>
      <c r="C1111" s="95"/>
      <c r="D1111" s="85">
        <f t="shared" si="17"/>
        <v>0</v>
      </c>
      <c r="E1111" s="54" t="s">
        <v>155</v>
      </c>
    </row>
    <row r="1112" ht="18.75" spans="1:5">
      <c r="A1112" s="86" t="s">
        <v>953</v>
      </c>
      <c r="B1112" s="91"/>
      <c r="C1112" s="95"/>
      <c r="D1112" s="85">
        <f t="shared" si="17"/>
        <v>0</v>
      </c>
      <c r="E1112" s="54" t="s">
        <v>155</v>
      </c>
    </row>
    <row r="1113" ht="18.75" spans="1:5">
      <c r="A1113" s="86" t="s">
        <v>954</v>
      </c>
      <c r="B1113" s="91"/>
      <c r="C1113" s="95"/>
      <c r="D1113" s="85">
        <f t="shared" si="17"/>
        <v>0</v>
      </c>
      <c r="E1113" s="54" t="s">
        <v>155</v>
      </c>
    </row>
    <row r="1114" ht="18.75" spans="1:5">
      <c r="A1114" s="86" t="s">
        <v>955</v>
      </c>
      <c r="B1114" s="91"/>
      <c r="C1114" s="95"/>
      <c r="D1114" s="85">
        <f t="shared" si="17"/>
        <v>0</v>
      </c>
      <c r="E1114" s="54" t="s">
        <v>155</v>
      </c>
    </row>
    <row r="1115" ht="18.75" spans="1:5">
      <c r="A1115" s="83" t="s">
        <v>126</v>
      </c>
      <c r="B1115" s="91">
        <v>1262</v>
      </c>
      <c r="C1115" s="95"/>
      <c r="D1115" s="85">
        <f t="shared" si="17"/>
        <v>1262</v>
      </c>
      <c r="E1115" s="54" t="s">
        <v>155</v>
      </c>
    </row>
    <row r="1116" ht="18.75" spans="1:5">
      <c r="A1116" s="86" t="s">
        <v>956</v>
      </c>
      <c r="B1116" s="91">
        <v>1210</v>
      </c>
      <c r="C1116" s="95"/>
      <c r="D1116" s="85">
        <f t="shared" si="17"/>
        <v>1210</v>
      </c>
      <c r="E1116" s="54" t="s">
        <v>155</v>
      </c>
    </row>
    <row r="1117" ht="18.75" spans="1:5">
      <c r="A1117" s="88" t="s">
        <v>152</v>
      </c>
      <c r="B1117" s="91">
        <v>529</v>
      </c>
      <c r="C1117" s="95"/>
      <c r="D1117" s="85">
        <f t="shared" si="17"/>
        <v>529</v>
      </c>
      <c r="E1117" s="54" t="s">
        <v>155</v>
      </c>
    </row>
    <row r="1118" ht="18.75" spans="1:5">
      <c r="A1118" s="88" t="s">
        <v>153</v>
      </c>
      <c r="B1118" s="91"/>
      <c r="C1118" s="95"/>
      <c r="D1118" s="85">
        <f t="shared" si="17"/>
        <v>0</v>
      </c>
      <c r="E1118" s="54" t="s">
        <v>155</v>
      </c>
    </row>
    <row r="1119" ht="18.75" spans="1:5">
      <c r="A1119" s="88" t="s">
        <v>154</v>
      </c>
      <c r="B1119" s="91"/>
      <c r="C1119" s="95"/>
      <c r="D1119" s="85">
        <f t="shared" si="17"/>
        <v>0</v>
      </c>
      <c r="E1119" s="54" t="s">
        <v>155</v>
      </c>
    </row>
    <row r="1120" ht="18.75" spans="1:5">
      <c r="A1120" s="88" t="s">
        <v>957</v>
      </c>
      <c r="B1120" s="91">
        <v>180</v>
      </c>
      <c r="C1120" s="95"/>
      <c r="D1120" s="85">
        <f t="shared" si="17"/>
        <v>180</v>
      </c>
      <c r="E1120" s="54" t="s">
        <v>155</v>
      </c>
    </row>
    <row r="1121" ht="18.75" spans="1:5">
      <c r="A1121" s="88" t="s">
        <v>958</v>
      </c>
      <c r="B1121" s="91">
        <v>47</v>
      </c>
      <c r="C1121" s="95"/>
      <c r="D1121" s="85">
        <f t="shared" si="17"/>
        <v>47</v>
      </c>
      <c r="E1121" s="54" t="s">
        <v>155</v>
      </c>
    </row>
    <row r="1122" ht="18.75" spans="1:5">
      <c r="A1122" s="88" t="s">
        <v>959</v>
      </c>
      <c r="B1122" s="91"/>
      <c r="C1122" s="95"/>
      <c r="D1122" s="85">
        <f t="shared" si="17"/>
        <v>0</v>
      </c>
      <c r="E1122" s="54" t="s">
        <v>155</v>
      </c>
    </row>
    <row r="1123" ht="18.75" spans="1:5">
      <c r="A1123" s="88" t="s">
        <v>960</v>
      </c>
      <c r="B1123" s="91"/>
      <c r="C1123" s="95"/>
      <c r="D1123" s="85">
        <f t="shared" si="17"/>
        <v>0</v>
      </c>
      <c r="E1123" s="54" t="s">
        <v>155</v>
      </c>
    </row>
    <row r="1124" ht="18.75" spans="1:5">
      <c r="A1124" s="88" t="s">
        <v>961</v>
      </c>
      <c r="B1124" s="91">
        <v>2</v>
      </c>
      <c r="C1124" s="95"/>
      <c r="D1124" s="85">
        <f t="shared" si="17"/>
        <v>2</v>
      </c>
      <c r="E1124" s="54" t="s">
        <v>155</v>
      </c>
    </row>
    <row r="1125" ht="18.75" spans="1:5">
      <c r="A1125" s="88" t="s">
        <v>962</v>
      </c>
      <c r="B1125" s="91"/>
      <c r="C1125" s="95"/>
      <c r="D1125" s="85">
        <f t="shared" si="17"/>
        <v>0</v>
      </c>
      <c r="E1125" s="54" t="s">
        <v>155</v>
      </c>
    </row>
    <row r="1126" ht="18.75" spans="1:5">
      <c r="A1126" s="88" t="s">
        <v>963</v>
      </c>
      <c r="B1126" s="91"/>
      <c r="C1126" s="95"/>
      <c r="D1126" s="85">
        <f t="shared" si="17"/>
        <v>0</v>
      </c>
      <c r="E1126" s="54" t="s">
        <v>155</v>
      </c>
    </row>
    <row r="1127" ht="18.75" spans="1:5">
      <c r="A1127" s="88" t="s">
        <v>964</v>
      </c>
      <c r="B1127" s="91"/>
      <c r="C1127" s="95"/>
      <c r="D1127" s="85">
        <f t="shared" si="17"/>
        <v>0</v>
      </c>
      <c r="E1127" s="54" t="s">
        <v>155</v>
      </c>
    </row>
    <row r="1128" ht="18.75" spans="1:5">
      <c r="A1128" s="88" t="s">
        <v>965</v>
      </c>
      <c r="B1128" s="91"/>
      <c r="C1128" s="95"/>
      <c r="D1128" s="85">
        <f t="shared" si="17"/>
        <v>0</v>
      </c>
      <c r="E1128" s="54" t="s">
        <v>155</v>
      </c>
    </row>
    <row r="1129" ht="18.75" spans="1:5">
      <c r="A1129" s="88" t="s">
        <v>966</v>
      </c>
      <c r="B1129" s="91"/>
      <c r="C1129" s="95"/>
      <c r="D1129" s="85">
        <f t="shared" si="17"/>
        <v>0</v>
      </c>
      <c r="E1129" s="54" t="s">
        <v>155</v>
      </c>
    </row>
    <row r="1130" ht="18.75" spans="1:5">
      <c r="A1130" s="88" t="s">
        <v>967</v>
      </c>
      <c r="B1130" s="91"/>
      <c r="C1130" s="95"/>
      <c r="D1130" s="85">
        <f t="shared" si="17"/>
        <v>0</v>
      </c>
      <c r="E1130" s="54" t="s">
        <v>155</v>
      </c>
    </row>
    <row r="1131" ht="18.75" spans="1:5">
      <c r="A1131" s="88" t="s">
        <v>968</v>
      </c>
      <c r="B1131" s="91"/>
      <c r="C1131" s="95"/>
      <c r="D1131" s="85">
        <f t="shared" si="17"/>
        <v>0</v>
      </c>
      <c r="E1131" s="54" t="s">
        <v>155</v>
      </c>
    </row>
    <row r="1132" ht="18.75" spans="1:5">
      <c r="A1132" s="88" t="s">
        <v>969</v>
      </c>
      <c r="B1132" s="93"/>
      <c r="C1132" s="95"/>
      <c r="D1132" s="85">
        <f t="shared" ref="D1132:D1195" si="18">B1132+C1132</f>
        <v>0</v>
      </c>
      <c r="E1132" s="54" t="s">
        <v>155</v>
      </c>
    </row>
    <row r="1133" ht="18.75" spans="1:5">
      <c r="A1133" s="88" t="s">
        <v>970</v>
      </c>
      <c r="B1133" s="93"/>
      <c r="C1133" s="95"/>
      <c r="D1133" s="85">
        <f t="shared" si="18"/>
        <v>0</v>
      </c>
      <c r="E1133" s="54" t="s">
        <v>155</v>
      </c>
    </row>
    <row r="1134" ht="18.75" spans="1:5">
      <c r="A1134" s="88" t="s">
        <v>971</v>
      </c>
      <c r="B1134" s="91"/>
      <c r="C1134" s="95"/>
      <c r="D1134" s="85">
        <f t="shared" si="18"/>
        <v>0</v>
      </c>
      <c r="E1134" s="54" t="s">
        <v>155</v>
      </c>
    </row>
    <row r="1135" ht="18.75" spans="1:5">
      <c r="A1135" s="88" t="s">
        <v>972</v>
      </c>
      <c r="B1135" s="91"/>
      <c r="C1135" s="95"/>
      <c r="D1135" s="85">
        <f t="shared" si="18"/>
        <v>0</v>
      </c>
      <c r="E1135" s="54" t="s">
        <v>155</v>
      </c>
    </row>
    <row r="1136" ht="18.75" spans="1:5">
      <c r="A1136" s="88" t="s">
        <v>973</v>
      </c>
      <c r="B1136" s="91"/>
      <c r="C1136" s="95"/>
      <c r="D1136" s="85">
        <f t="shared" si="18"/>
        <v>0</v>
      </c>
      <c r="E1136" s="54" t="s">
        <v>155</v>
      </c>
    </row>
    <row r="1137" ht="18.75" spans="1:5">
      <c r="A1137" s="88" t="s">
        <v>974</v>
      </c>
      <c r="B1137" s="91"/>
      <c r="C1137" s="95"/>
      <c r="D1137" s="85">
        <f t="shared" si="18"/>
        <v>0</v>
      </c>
      <c r="E1137" s="54" t="s">
        <v>155</v>
      </c>
    </row>
    <row r="1138" ht="18.75" spans="1:5">
      <c r="A1138" s="88" t="s">
        <v>975</v>
      </c>
      <c r="B1138" s="91"/>
      <c r="C1138" s="95"/>
      <c r="D1138" s="85">
        <f t="shared" si="18"/>
        <v>0</v>
      </c>
      <c r="E1138" s="54" t="s">
        <v>155</v>
      </c>
    </row>
    <row r="1139" ht="18.75" spans="1:5">
      <c r="A1139" s="88" t="s">
        <v>976</v>
      </c>
      <c r="B1139" s="91"/>
      <c r="C1139" s="95"/>
      <c r="D1139" s="85">
        <f t="shared" si="18"/>
        <v>0</v>
      </c>
      <c r="E1139" s="54" t="s">
        <v>155</v>
      </c>
    </row>
    <row r="1140" ht="18.75" spans="1:5">
      <c r="A1140" s="88" t="s">
        <v>977</v>
      </c>
      <c r="B1140" s="91"/>
      <c r="C1140" s="95"/>
      <c r="D1140" s="85">
        <f t="shared" si="18"/>
        <v>0</v>
      </c>
      <c r="E1140" s="54" t="s">
        <v>155</v>
      </c>
    </row>
    <row r="1141" ht="18.75" spans="1:5">
      <c r="A1141" s="88" t="s">
        <v>162</v>
      </c>
      <c r="B1141" s="91">
        <v>291</v>
      </c>
      <c r="C1141" s="95"/>
      <c r="D1141" s="85">
        <f t="shared" si="18"/>
        <v>291</v>
      </c>
      <c r="E1141" s="54" t="s">
        <v>155</v>
      </c>
    </row>
    <row r="1142" ht="18.75" spans="1:5">
      <c r="A1142" s="88" t="s">
        <v>978</v>
      </c>
      <c r="B1142" s="91">
        <v>161</v>
      </c>
      <c r="C1142" s="95"/>
      <c r="D1142" s="85">
        <f t="shared" si="18"/>
        <v>161</v>
      </c>
      <c r="E1142" s="54" t="s">
        <v>155</v>
      </c>
    </row>
    <row r="1143" ht="18.75" spans="1:4">
      <c r="A1143" s="86" t="s">
        <v>979</v>
      </c>
      <c r="B1143" s="93">
        <v>52</v>
      </c>
      <c r="C1143" s="95"/>
      <c r="D1143" s="85">
        <f t="shared" si="18"/>
        <v>52</v>
      </c>
    </row>
    <row r="1144" ht="18.75" spans="1:4">
      <c r="A1144" s="88" t="s">
        <v>152</v>
      </c>
      <c r="B1144" s="93">
        <v>22</v>
      </c>
      <c r="C1144" s="95"/>
      <c r="D1144" s="85">
        <f t="shared" si="18"/>
        <v>22</v>
      </c>
    </row>
    <row r="1145" ht="18.75" spans="1:4">
      <c r="A1145" s="88" t="s">
        <v>153</v>
      </c>
      <c r="B1145" s="94"/>
      <c r="C1145" s="95"/>
      <c r="D1145" s="85">
        <f t="shared" si="18"/>
        <v>0</v>
      </c>
    </row>
    <row r="1146" ht="18.75" spans="1:5">
      <c r="A1146" s="88" t="s">
        <v>154</v>
      </c>
      <c r="B1146" s="91"/>
      <c r="C1146" s="95"/>
      <c r="D1146" s="85">
        <f t="shared" si="18"/>
        <v>0</v>
      </c>
      <c r="E1146" s="54" t="s">
        <v>155</v>
      </c>
    </row>
    <row r="1147" ht="18.75" spans="1:5">
      <c r="A1147" s="88" t="s">
        <v>980</v>
      </c>
      <c r="B1147" s="91">
        <v>25</v>
      </c>
      <c r="C1147" s="95"/>
      <c r="D1147" s="85">
        <f t="shared" si="18"/>
        <v>25</v>
      </c>
      <c r="E1147" s="54" t="s">
        <v>155</v>
      </c>
    </row>
    <row r="1148" ht="18.75" spans="1:4">
      <c r="A1148" s="88" t="s">
        <v>981</v>
      </c>
      <c r="B1148" s="94"/>
      <c r="C1148" s="95"/>
      <c r="D1148" s="85">
        <f t="shared" si="18"/>
        <v>0</v>
      </c>
    </row>
    <row r="1149" ht="18.75" spans="1:4">
      <c r="A1149" s="88" t="s">
        <v>982</v>
      </c>
      <c r="B1149" s="94"/>
      <c r="C1149" s="95"/>
      <c r="D1149" s="85">
        <f t="shared" si="18"/>
        <v>0</v>
      </c>
    </row>
    <row r="1150" ht="18.75" spans="1:5">
      <c r="A1150" s="88" t="s">
        <v>983</v>
      </c>
      <c r="B1150" s="91"/>
      <c r="C1150" s="95"/>
      <c r="D1150" s="85">
        <f t="shared" si="18"/>
        <v>0</v>
      </c>
      <c r="E1150" s="54" t="s">
        <v>155</v>
      </c>
    </row>
    <row r="1151" ht="18.75" spans="1:5">
      <c r="A1151" s="88" t="s">
        <v>984</v>
      </c>
      <c r="B1151" s="91">
        <v>1</v>
      </c>
      <c r="C1151" s="95"/>
      <c r="D1151" s="85">
        <f t="shared" si="18"/>
        <v>1</v>
      </c>
      <c r="E1151" s="54" t="s">
        <v>155</v>
      </c>
    </row>
    <row r="1152" ht="18.75" spans="1:5">
      <c r="A1152" s="88" t="s">
        <v>985</v>
      </c>
      <c r="B1152" s="91">
        <v>1</v>
      </c>
      <c r="C1152" s="95"/>
      <c r="D1152" s="85">
        <f t="shared" si="18"/>
        <v>1</v>
      </c>
      <c r="E1152" s="54" t="s">
        <v>155</v>
      </c>
    </row>
    <row r="1153" ht="18.75" spans="1:5">
      <c r="A1153" s="88" t="s">
        <v>986</v>
      </c>
      <c r="B1153" s="91"/>
      <c r="C1153" s="95"/>
      <c r="D1153" s="85">
        <f t="shared" si="18"/>
        <v>0</v>
      </c>
      <c r="E1153" s="54" t="s">
        <v>155</v>
      </c>
    </row>
    <row r="1154" ht="18.75" spans="1:5">
      <c r="A1154" s="88" t="s">
        <v>987</v>
      </c>
      <c r="B1154" s="91"/>
      <c r="C1154" s="95"/>
      <c r="D1154" s="85">
        <f t="shared" si="18"/>
        <v>0</v>
      </c>
      <c r="E1154" s="54" t="s">
        <v>155</v>
      </c>
    </row>
    <row r="1155" ht="18.75" spans="1:5">
      <c r="A1155" s="88" t="s">
        <v>988</v>
      </c>
      <c r="B1155" s="91"/>
      <c r="C1155" s="95"/>
      <c r="D1155" s="85">
        <f t="shared" si="18"/>
        <v>0</v>
      </c>
      <c r="E1155" s="54" t="s">
        <v>155</v>
      </c>
    </row>
    <row r="1156" ht="18.75" spans="1:5">
      <c r="A1156" s="88" t="s">
        <v>989</v>
      </c>
      <c r="B1156" s="91"/>
      <c r="C1156" s="95"/>
      <c r="D1156" s="85">
        <f t="shared" si="18"/>
        <v>0</v>
      </c>
      <c r="E1156" s="54" t="s">
        <v>155</v>
      </c>
    </row>
    <row r="1157" ht="18.75" spans="1:5">
      <c r="A1157" s="88" t="s">
        <v>990</v>
      </c>
      <c r="B1157" s="91">
        <v>3</v>
      </c>
      <c r="C1157" s="95"/>
      <c r="D1157" s="85">
        <f t="shared" si="18"/>
        <v>3</v>
      </c>
      <c r="E1157" s="54" t="s">
        <v>155</v>
      </c>
    </row>
    <row r="1158" ht="18.75" spans="1:5">
      <c r="A1158" s="86" t="s">
        <v>991</v>
      </c>
      <c r="B1158" s="91">
        <v>0</v>
      </c>
      <c r="C1158" s="95"/>
      <c r="D1158" s="85">
        <f t="shared" si="18"/>
        <v>0</v>
      </c>
      <c r="E1158" s="54" t="s">
        <v>155</v>
      </c>
    </row>
    <row r="1159" ht="18.75" spans="1:5">
      <c r="A1159" s="88" t="s">
        <v>991</v>
      </c>
      <c r="B1159" s="91">
        <v>0</v>
      </c>
      <c r="C1159" s="95"/>
      <c r="D1159" s="85">
        <f t="shared" si="18"/>
        <v>0</v>
      </c>
      <c r="E1159" s="54" t="s">
        <v>155</v>
      </c>
    </row>
    <row r="1160" ht="18.75" spans="1:5">
      <c r="A1160" s="83" t="s">
        <v>127</v>
      </c>
      <c r="B1160" s="91">
        <v>17860</v>
      </c>
      <c r="C1160" s="95"/>
      <c r="D1160" s="85">
        <f t="shared" si="18"/>
        <v>17860</v>
      </c>
      <c r="E1160" s="54" t="s">
        <v>155</v>
      </c>
    </row>
    <row r="1161" ht="18.75" spans="1:5">
      <c r="A1161" s="86" t="s">
        <v>992</v>
      </c>
      <c r="B1161" s="91">
        <v>11950</v>
      </c>
      <c r="C1161" s="95"/>
      <c r="D1161" s="85">
        <f t="shared" si="18"/>
        <v>11950</v>
      </c>
      <c r="E1161" s="54" t="s">
        <v>155</v>
      </c>
    </row>
    <row r="1162" ht="18.75" spans="1:5">
      <c r="A1162" s="88" t="s">
        <v>993</v>
      </c>
      <c r="B1162" s="91"/>
      <c r="C1162" s="95"/>
      <c r="D1162" s="85">
        <f t="shared" si="18"/>
        <v>0</v>
      </c>
      <c r="E1162" s="54" t="s">
        <v>155</v>
      </c>
    </row>
    <row r="1163" ht="18.75" spans="1:5">
      <c r="A1163" s="88" t="s">
        <v>994</v>
      </c>
      <c r="B1163" s="91"/>
      <c r="C1163" s="95"/>
      <c r="D1163" s="85">
        <f t="shared" si="18"/>
        <v>0</v>
      </c>
      <c r="E1163" s="54" t="s">
        <v>155</v>
      </c>
    </row>
    <row r="1164" ht="18.75" spans="1:5">
      <c r="A1164" s="88" t="s">
        <v>23</v>
      </c>
      <c r="B1164" s="91">
        <v>4580</v>
      </c>
      <c r="C1164" s="95"/>
      <c r="D1164" s="85">
        <f t="shared" si="18"/>
        <v>4580</v>
      </c>
      <c r="E1164" s="54" t="s">
        <v>155</v>
      </c>
    </row>
    <row r="1165" ht="18.75" spans="1:5">
      <c r="A1165" s="88" t="s">
        <v>995</v>
      </c>
      <c r="B1165" s="91"/>
      <c r="C1165" s="95"/>
      <c r="D1165" s="85">
        <f t="shared" si="18"/>
        <v>0</v>
      </c>
      <c r="E1165" s="54" t="s">
        <v>155</v>
      </c>
    </row>
    <row r="1166" ht="18.75" spans="1:5">
      <c r="A1166" s="88" t="s">
        <v>996</v>
      </c>
      <c r="B1166" s="91">
        <v>2942</v>
      </c>
      <c r="C1166" s="95"/>
      <c r="D1166" s="85">
        <f t="shared" si="18"/>
        <v>2942</v>
      </c>
      <c r="E1166" s="54" t="s">
        <v>155</v>
      </c>
    </row>
    <row r="1167" ht="18.75" spans="1:5">
      <c r="A1167" s="88" t="s">
        <v>997</v>
      </c>
      <c r="B1167" s="91"/>
      <c r="C1167" s="95"/>
      <c r="D1167" s="85">
        <f t="shared" si="18"/>
        <v>0</v>
      </c>
      <c r="E1167" s="54" t="s">
        <v>155</v>
      </c>
    </row>
    <row r="1168" ht="18.75" spans="1:5">
      <c r="A1168" s="88" t="s">
        <v>998</v>
      </c>
      <c r="B1168" s="91">
        <v>206</v>
      </c>
      <c r="C1168" s="95"/>
      <c r="D1168" s="85">
        <f t="shared" si="18"/>
        <v>206</v>
      </c>
      <c r="E1168" s="54" t="s">
        <v>155</v>
      </c>
    </row>
    <row r="1169" ht="18.75" spans="1:4">
      <c r="A1169" s="88" t="s">
        <v>999</v>
      </c>
      <c r="B1169" s="91">
        <v>3722</v>
      </c>
      <c r="C1169" s="95"/>
      <c r="D1169" s="85">
        <f t="shared" si="18"/>
        <v>3722</v>
      </c>
    </row>
    <row r="1170" ht="18.75" spans="1:5">
      <c r="A1170" s="88" t="s">
        <v>1000</v>
      </c>
      <c r="B1170" s="91">
        <v>500</v>
      </c>
      <c r="C1170" s="95"/>
      <c r="D1170" s="85">
        <f t="shared" si="18"/>
        <v>500</v>
      </c>
      <c r="E1170" s="54" t="s">
        <v>155</v>
      </c>
    </row>
    <row r="1171" ht="18.75" spans="1:4">
      <c r="A1171" s="88" t="s">
        <v>1001</v>
      </c>
      <c r="B1171" s="93"/>
      <c r="C1171" s="95"/>
      <c r="D1171" s="85">
        <f t="shared" si="18"/>
        <v>0</v>
      </c>
    </row>
    <row r="1172" ht="18.75" spans="1:4">
      <c r="A1172" s="88" t="s">
        <v>1002</v>
      </c>
      <c r="B1172" s="94"/>
      <c r="C1172" s="95"/>
      <c r="D1172" s="85">
        <f t="shared" si="18"/>
        <v>0</v>
      </c>
    </row>
    <row r="1173" ht="18.75" spans="1:5">
      <c r="A1173" s="86" t="s">
        <v>1003</v>
      </c>
      <c r="B1173" s="91">
        <v>5910</v>
      </c>
      <c r="C1173" s="95"/>
      <c r="D1173" s="85">
        <f t="shared" si="18"/>
        <v>5910</v>
      </c>
      <c r="E1173" s="54" t="s">
        <v>155</v>
      </c>
    </row>
    <row r="1174" ht="18.75" spans="1:5">
      <c r="A1174" s="88" t="s">
        <v>1004</v>
      </c>
      <c r="B1174" s="91">
        <v>5910</v>
      </c>
      <c r="C1174" s="95"/>
      <c r="D1174" s="85">
        <f t="shared" si="18"/>
        <v>5910</v>
      </c>
      <c r="E1174" s="54" t="s">
        <v>155</v>
      </c>
    </row>
    <row r="1175" ht="18.75" spans="1:4">
      <c r="A1175" s="88" t="s">
        <v>1005</v>
      </c>
      <c r="B1175" s="94"/>
      <c r="C1175" s="95"/>
      <c r="D1175" s="85">
        <f t="shared" si="18"/>
        <v>0</v>
      </c>
    </row>
    <row r="1176" ht="18.75" spans="1:5">
      <c r="A1176" s="88" t="s">
        <v>1006</v>
      </c>
      <c r="B1176" s="91"/>
      <c r="C1176" s="95"/>
      <c r="D1176" s="85">
        <f t="shared" si="18"/>
        <v>0</v>
      </c>
      <c r="E1176" s="54" t="s">
        <v>155</v>
      </c>
    </row>
    <row r="1177" ht="18.75" spans="1:5">
      <c r="A1177" s="86" t="s">
        <v>1007</v>
      </c>
      <c r="B1177" s="91">
        <v>0</v>
      </c>
      <c r="C1177" s="95"/>
      <c r="D1177" s="85">
        <f t="shared" si="18"/>
        <v>0</v>
      </c>
      <c r="E1177" s="54" t="s">
        <v>155</v>
      </c>
    </row>
    <row r="1178" ht="18.75" spans="1:5">
      <c r="A1178" s="88" t="s">
        <v>1008</v>
      </c>
      <c r="B1178" s="91"/>
      <c r="C1178" s="95"/>
      <c r="D1178" s="85">
        <f t="shared" si="18"/>
        <v>0</v>
      </c>
      <c r="E1178" s="54" t="s">
        <v>155</v>
      </c>
    </row>
    <row r="1179" ht="18.75" spans="1:4">
      <c r="A1179" s="88" t="s">
        <v>1009</v>
      </c>
      <c r="B1179" s="94"/>
      <c r="C1179" s="95"/>
      <c r="D1179" s="85">
        <f t="shared" si="18"/>
        <v>0</v>
      </c>
    </row>
    <row r="1180" ht="18.75" spans="1:4">
      <c r="A1180" s="88" t="s">
        <v>1010</v>
      </c>
      <c r="B1180" s="94"/>
      <c r="C1180" s="95"/>
      <c r="D1180" s="85">
        <f t="shared" si="18"/>
        <v>0</v>
      </c>
    </row>
    <row r="1181" ht="18.75" spans="1:5">
      <c r="A1181" s="83" t="s">
        <v>128</v>
      </c>
      <c r="B1181" s="91">
        <v>334</v>
      </c>
      <c r="C1181" s="95"/>
      <c r="D1181" s="85">
        <f t="shared" si="18"/>
        <v>334</v>
      </c>
      <c r="E1181" s="54" t="s">
        <v>155</v>
      </c>
    </row>
    <row r="1182" ht="18.75" spans="1:5">
      <c r="A1182" s="86" t="s">
        <v>1011</v>
      </c>
      <c r="B1182" s="91">
        <v>334</v>
      </c>
      <c r="C1182" s="95"/>
      <c r="D1182" s="85">
        <f t="shared" si="18"/>
        <v>334</v>
      </c>
      <c r="E1182" s="54" t="s">
        <v>155</v>
      </c>
    </row>
    <row r="1183" ht="18.75" spans="1:5">
      <c r="A1183" s="88" t="s">
        <v>152</v>
      </c>
      <c r="B1183" s="91">
        <v>29</v>
      </c>
      <c r="C1183" s="95"/>
      <c r="D1183" s="85">
        <f t="shared" si="18"/>
        <v>29</v>
      </c>
      <c r="E1183" s="54" t="s">
        <v>155</v>
      </c>
    </row>
    <row r="1184" ht="18.75" spans="1:5">
      <c r="A1184" s="88" t="s">
        <v>153</v>
      </c>
      <c r="B1184" s="91">
        <v>2</v>
      </c>
      <c r="C1184" s="95"/>
      <c r="D1184" s="85">
        <f t="shared" si="18"/>
        <v>2</v>
      </c>
      <c r="E1184" s="54" t="s">
        <v>155</v>
      </c>
    </row>
    <row r="1185" ht="18.75" spans="1:4">
      <c r="A1185" s="88" t="s">
        <v>154</v>
      </c>
      <c r="B1185" s="91"/>
      <c r="C1185" s="95"/>
      <c r="D1185" s="85">
        <f t="shared" si="18"/>
        <v>0</v>
      </c>
    </row>
    <row r="1186" ht="18.75" spans="1:5">
      <c r="A1186" s="88" t="s">
        <v>1012</v>
      </c>
      <c r="B1186" s="91"/>
      <c r="C1186" s="95"/>
      <c r="D1186" s="85">
        <f t="shared" si="18"/>
        <v>0</v>
      </c>
      <c r="E1186" s="54" t="s">
        <v>155</v>
      </c>
    </row>
    <row r="1187" ht="18.75" spans="1:5">
      <c r="A1187" s="88" t="s">
        <v>1013</v>
      </c>
      <c r="B1187" s="91"/>
      <c r="C1187" s="95"/>
      <c r="D1187" s="85">
        <f t="shared" si="18"/>
        <v>0</v>
      </c>
      <c r="E1187" s="54" t="s">
        <v>155</v>
      </c>
    </row>
    <row r="1188" ht="18.75" spans="1:4">
      <c r="A1188" s="88" t="s">
        <v>1014</v>
      </c>
      <c r="B1188" s="93"/>
      <c r="C1188" s="95"/>
      <c r="D1188" s="85">
        <f t="shared" si="18"/>
        <v>0</v>
      </c>
    </row>
    <row r="1189" ht="18.75" spans="1:4">
      <c r="A1189" s="88" t="s">
        <v>1015</v>
      </c>
      <c r="B1189" s="93"/>
      <c r="C1189" s="95"/>
      <c r="D1189" s="85">
        <f t="shared" si="18"/>
        <v>0</v>
      </c>
    </row>
    <row r="1190" ht="18.75" spans="1:5">
      <c r="A1190" s="88" t="s">
        <v>1016</v>
      </c>
      <c r="B1190" s="91">
        <v>63</v>
      </c>
      <c r="C1190" s="95"/>
      <c r="D1190" s="85">
        <f t="shared" si="18"/>
        <v>63</v>
      </c>
      <c r="E1190" s="54" t="s">
        <v>155</v>
      </c>
    </row>
    <row r="1191" ht="18.75" spans="1:5">
      <c r="A1191" s="88" t="s">
        <v>1017</v>
      </c>
      <c r="B1191" s="91"/>
      <c r="C1191" s="95"/>
      <c r="D1191" s="85">
        <f t="shared" si="18"/>
        <v>0</v>
      </c>
      <c r="E1191" s="54" t="s">
        <v>155</v>
      </c>
    </row>
    <row r="1192" ht="18.75" spans="1:4">
      <c r="A1192" s="88" t="s">
        <v>1018</v>
      </c>
      <c r="B1192" s="91">
        <v>40</v>
      </c>
      <c r="C1192" s="95"/>
      <c r="D1192" s="85">
        <f t="shared" si="18"/>
        <v>40</v>
      </c>
    </row>
    <row r="1193" ht="18.75" spans="1:5">
      <c r="A1193" s="88" t="s">
        <v>1019</v>
      </c>
      <c r="B1193" s="91">
        <v>200</v>
      </c>
      <c r="C1193" s="95"/>
      <c r="D1193" s="85">
        <f t="shared" si="18"/>
        <v>200</v>
      </c>
      <c r="E1193" s="54" t="s">
        <v>155</v>
      </c>
    </row>
    <row r="1194" ht="18.75" spans="1:4">
      <c r="A1194" s="88" t="s">
        <v>1020</v>
      </c>
      <c r="B1194" s="91"/>
      <c r="C1194" s="95"/>
      <c r="D1194" s="85">
        <f t="shared" si="18"/>
        <v>0</v>
      </c>
    </row>
    <row r="1195" ht="18.75" spans="1:5">
      <c r="A1195" s="103" t="s">
        <v>1021</v>
      </c>
      <c r="B1195" s="91"/>
      <c r="C1195" s="95"/>
      <c r="D1195" s="85">
        <f t="shared" si="18"/>
        <v>0</v>
      </c>
      <c r="E1195" s="54" t="s">
        <v>155</v>
      </c>
    </row>
    <row r="1196" ht="18.75" spans="1:4">
      <c r="A1196" s="103" t="s">
        <v>1022</v>
      </c>
      <c r="B1196" s="91"/>
      <c r="C1196" s="95"/>
      <c r="D1196" s="85">
        <f t="shared" ref="D1196:D1259" si="19">B1196+C1196</f>
        <v>0</v>
      </c>
    </row>
    <row r="1197" ht="18.75" spans="1:4">
      <c r="A1197" s="103" t="s">
        <v>1023</v>
      </c>
      <c r="B1197" s="91"/>
      <c r="C1197" s="95"/>
      <c r="D1197" s="85">
        <f t="shared" si="19"/>
        <v>0</v>
      </c>
    </row>
    <row r="1198" ht="18.75" spans="1:5">
      <c r="A1198" s="88" t="s">
        <v>162</v>
      </c>
      <c r="B1198" s="91"/>
      <c r="C1198" s="95"/>
      <c r="D1198" s="85">
        <f t="shared" si="19"/>
        <v>0</v>
      </c>
      <c r="E1198" s="54" t="s">
        <v>155</v>
      </c>
    </row>
    <row r="1199" ht="18.75" spans="1:5">
      <c r="A1199" s="88" t="s">
        <v>1024</v>
      </c>
      <c r="B1199" s="91"/>
      <c r="C1199" s="95"/>
      <c r="D1199" s="85">
        <f t="shared" si="19"/>
        <v>0</v>
      </c>
      <c r="E1199" s="54" t="s">
        <v>155</v>
      </c>
    </row>
    <row r="1200" ht="18.75" spans="1:4">
      <c r="A1200" s="86" t="s">
        <v>1025</v>
      </c>
      <c r="B1200" s="93">
        <v>0</v>
      </c>
      <c r="C1200" s="95"/>
      <c r="D1200" s="85">
        <f t="shared" si="19"/>
        <v>0</v>
      </c>
    </row>
    <row r="1201" ht="18.75" spans="1:4">
      <c r="A1201" s="88" t="s">
        <v>1026</v>
      </c>
      <c r="B1201" s="94"/>
      <c r="C1201" s="95"/>
      <c r="D1201" s="85">
        <f t="shared" si="19"/>
        <v>0</v>
      </c>
    </row>
    <row r="1202" ht="18.75" spans="1:5">
      <c r="A1202" s="88" t="s">
        <v>1027</v>
      </c>
      <c r="B1202" s="94"/>
      <c r="C1202" s="95"/>
      <c r="D1202" s="85">
        <f t="shared" si="19"/>
        <v>0</v>
      </c>
      <c r="E1202" s="54" t="s">
        <v>155</v>
      </c>
    </row>
    <row r="1203" ht="18.75" spans="1:5">
      <c r="A1203" s="88" t="s">
        <v>1028</v>
      </c>
      <c r="B1203" s="91"/>
      <c r="C1203" s="95"/>
      <c r="D1203" s="85">
        <f t="shared" si="19"/>
        <v>0</v>
      </c>
      <c r="E1203" s="54" t="s">
        <v>155</v>
      </c>
    </row>
    <row r="1204" ht="18.75" spans="1:5">
      <c r="A1204" s="103" t="s">
        <v>1029</v>
      </c>
      <c r="B1204" s="91"/>
      <c r="C1204" s="95"/>
      <c r="D1204" s="85">
        <f t="shared" si="19"/>
        <v>0</v>
      </c>
      <c r="E1204" s="54" t="s">
        <v>155</v>
      </c>
    </row>
    <row r="1205" ht="18.75" spans="1:5">
      <c r="A1205" s="88" t="s">
        <v>1030</v>
      </c>
      <c r="B1205" s="91"/>
      <c r="C1205" s="95"/>
      <c r="D1205" s="85">
        <f t="shared" si="19"/>
        <v>0</v>
      </c>
      <c r="E1205" s="54" t="s">
        <v>155</v>
      </c>
    </row>
    <row r="1206" ht="18.75" spans="1:5">
      <c r="A1206" s="86" t="s">
        <v>1031</v>
      </c>
      <c r="B1206" s="91">
        <v>0</v>
      </c>
      <c r="C1206" s="95"/>
      <c r="D1206" s="85">
        <f t="shared" si="19"/>
        <v>0</v>
      </c>
      <c r="E1206" s="54" t="s">
        <v>155</v>
      </c>
    </row>
    <row r="1207" ht="18.75" spans="1:5">
      <c r="A1207" s="88" t="s">
        <v>1032</v>
      </c>
      <c r="B1207" s="91"/>
      <c r="C1207" s="95"/>
      <c r="D1207" s="85">
        <f t="shared" si="19"/>
        <v>0</v>
      </c>
      <c r="E1207" s="54" t="s">
        <v>155</v>
      </c>
    </row>
    <row r="1208" ht="18.75" spans="1:4">
      <c r="A1208" s="88" t="s">
        <v>1033</v>
      </c>
      <c r="B1208" s="93"/>
      <c r="C1208" s="95"/>
      <c r="D1208" s="85">
        <f t="shared" si="19"/>
        <v>0</v>
      </c>
    </row>
    <row r="1209" ht="18.75" spans="1:4">
      <c r="A1209" s="88" t="s">
        <v>1034</v>
      </c>
      <c r="B1209" s="93"/>
      <c r="C1209" s="95"/>
      <c r="D1209" s="85">
        <f t="shared" si="19"/>
        <v>0</v>
      </c>
    </row>
    <row r="1210" ht="18.75" spans="1:4">
      <c r="A1210" s="88" t="s">
        <v>1035</v>
      </c>
      <c r="B1210" s="94"/>
      <c r="C1210" s="95"/>
      <c r="D1210" s="85">
        <f t="shared" si="19"/>
        <v>0</v>
      </c>
    </row>
    <row r="1211" ht="18.75" spans="1:5">
      <c r="A1211" s="88" t="s">
        <v>1036</v>
      </c>
      <c r="B1211" s="91"/>
      <c r="C1211" s="95"/>
      <c r="D1211" s="85">
        <f t="shared" si="19"/>
        <v>0</v>
      </c>
      <c r="E1211" s="54" t="s">
        <v>155</v>
      </c>
    </row>
    <row r="1212" ht="18.75" spans="1:5">
      <c r="A1212" s="86" t="s">
        <v>1037</v>
      </c>
      <c r="B1212" s="91">
        <v>0</v>
      </c>
      <c r="C1212" s="95"/>
      <c r="D1212" s="85">
        <f t="shared" si="19"/>
        <v>0</v>
      </c>
      <c r="E1212" s="54" t="s">
        <v>155</v>
      </c>
    </row>
    <row r="1213" ht="18.75" spans="1:5">
      <c r="A1213" s="88" t="s">
        <v>1038</v>
      </c>
      <c r="B1213" s="91"/>
      <c r="C1213" s="95"/>
      <c r="D1213" s="85">
        <f t="shared" si="19"/>
        <v>0</v>
      </c>
      <c r="E1213" s="54" t="s">
        <v>155</v>
      </c>
    </row>
    <row r="1214" ht="18.75" spans="1:5">
      <c r="A1214" s="88" t="s">
        <v>1039</v>
      </c>
      <c r="B1214" s="91"/>
      <c r="C1214" s="95"/>
      <c r="D1214" s="85">
        <f t="shared" si="19"/>
        <v>0</v>
      </c>
      <c r="E1214" s="54" t="s">
        <v>155</v>
      </c>
    </row>
    <row r="1215" ht="18.75" spans="1:5">
      <c r="A1215" s="88" t="s">
        <v>1040</v>
      </c>
      <c r="B1215" s="94"/>
      <c r="C1215" s="95"/>
      <c r="D1215" s="85">
        <f t="shared" si="19"/>
        <v>0</v>
      </c>
      <c r="E1215" s="54" t="s">
        <v>155</v>
      </c>
    </row>
    <row r="1216" ht="18.75" spans="1:5">
      <c r="A1216" s="88" t="s">
        <v>1041</v>
      </c>
      <c r="B1216" s="91"/>
      <c r="C1216" s="95"/>
      <c r="D1216" s="85">
        <f t="shared" si="19"/>
        <v>0</v>
      </c>
      <c r="E1216" s="54" t="s">
        <v>155</v>
      </c>
    </row>
    <row r="1217" ht="18.75" spans="1:4">
      <c r="A1217" s="88" t="s">
        <v>1042</v>
      </c>
      <c r="B1217" s="94"/>
      <c r="C1217" s="95"/>
      <c r="D1217" s="85">
        <f t="shared" si="19"/>
        <v>0</v>
      </c>
    </row>
    <row r="1218" ht="18.75" spans="1:5">
      <c r="A1218" s="88" t="s">
        <v>1043</v>
      </c>
      <c r="B1218" s="91"/>
      <c r="C1218" s="95"/>
      <c r="D1218" s="85">
        <f t="shared" si="19"/>
        <v>0</v>
      </c>
      <c r="E1218" s="54" t="s">
        <v>155</v>
      </c>
    </row>
    <row r="1219" ht="18.75" spans="1:4">
      <c r="A1219" s="88" t="s">
        <v>1044</v>
      </c>
      <c r="B1219" s="91"/>
      <c r="C1219" s="95"/>
      <c r="D1219" s="85">
        <f t="shared" si="19"/>
        <v>0</v>
      </c>
    </row>
    <row r="1220" ht="18.75" spans="1:4">
      <c r="A1220" s="88" t="s">
        <v>1045</v>
      </c>
      <c r="B1220" s="91"/>
      <c r="C1220" s="95"/>
      <c r="D1220" s="85">
        <f t="shared" si="19"/>
        <v>0</v>
      </c>
    </row>
    <row r="1221" ht="18.75" spans="1:5">
      <c r="A1221" s="88" t="s">
        <v>1046</v>
      </c>
      <c r="B1221" s="91"/>
      <c r="C1221" s="95"/>
      <c r="D1221" s="85">
        <f t="shared" si="19"/>
        <v>0</v>
      </c>
      <c r="E1221" s="54" t="s">
        <v>155</v>
      </c>
    </row>
    <row r="1222" ht="18.75" spans="1:5">
      <c r="A1222" s="88" t="s">
        <v>1047</v>
      </c>
      <c r="B1222" s="91"/>
      <c r="C1222" s="95"/>
      <c r="D1222" s="85">
        <f t="shared" si="19"/>
        <v>0</v>
      </c>
      <c r="E1222" s="54" t="s">
        <v>155</v>
      </c>
    </row>
    <row r="1223" ht="18.75" spans="1:5">
      <c r="A1223" s="88" t="s">
        <v>1048</v>
      </c>
      <c r="B1223" s="91"/>
      <c r="C1223" s="95"/>
      <c r="D1223" s="85">
        <f t="shared" si="19"/>
        <v>0</v>
      </c>
      <c r="E1223" s="54" t="s">
        <v>155</v>
      </c>
    </row>
    <row r="1224" ht="18.75" spans="1:5">
      <c r="A1224" s="88" t="s">
        <v>1049</v>
      </c>
      <c r="B1224" s="91"/>
      <c r="C1224" s="95"/>
      <c r="D1224" s="85">
        <f t="shared" si="19"/>
        <v>0</v>
      </c>
      <c r="E1224" s="54" t="s">
        <v>155</v>
      </c>
    </row>
    <row r="1225" ht="18.75" spans="1:4">
      <c r="A1225" s="83" t="s">
        <v>129</v>
      </c>
      <c r="B1225" s="91">
        <v>2751</v>
      </c>
      <c r="C1225" s="95"/>
      <c r="D1225" s="85">
        <f t="shared" si="19"/>
        <v>2751</v>
      </c>
    </row>
    <row r="1226" ht="18.75" spans="1:5">
      <c r="A1226" s="86" t="s">
        <v>1050</v>
      </c>
      <c r="B1226" s="91">
        <v>661</v>
      </c>
      <c r="C1226" s="95"/>
      <c r="D1226" s="85">
        <f t="shared" si="19"/>
        <v>661</v>
      </c>
      <c r="E1226" s="54" t="s">
        <v>155</v>
      </c>
    </row>
    <row r="1227" ht="18.75" spans="1:5">
      <c r="A1227" s="88" t="s">
        <v>152</v>
      </c>
      <c r="B1227" s="91">
        <v>234</v>
      </c>
      <c r="C1227" s="95"/>
      <c r="D1227" s="85">
        <f t="shared" si="19"/>
        <v>234</v>
      </c>
      <c r="E1227" s="54" t="s">
        <v>155</v>
      </c>
    </row>
    <row r="1228" ht="18.75" spans="1:5">
      <c r="A1228" s="88" t="s">
        <v>153</v>
      </c>
      <c r="B1228" s="91"/>
      <c r="C1228" s="95"/>
      <c r="D1228" s="85">
        <f t="shared" si="19"/>
        <v>0</v>
      </c>
      <c r="E1228" s="54" t="s">
        <v>155</v>
      </c>
    </row>
    <row r="1229" ht="18.75" spans="1:5">
      <c r="A1229" s="88" t="s">
        <v>154</v>
      </c>
      <c r="B1229" s="91"/>
      <c r="C1229" s="95"/>
      <c r="D1229" s="85">
        <f t="shared" si="19"/>
        <v>0</v>
      </c>
      <c r="E1229" s="54" t="s">
        <v>155</v>
      </c>
    </row>
    <row r="1230" ht="18.75" spans="1:5">
      <c r="A1230" s="88" t="s">
        <v>1051</v>
      </c>
      <c r="B1230" s="91">
        <v>1</v>
      </c>
      <c r="C1230" s="95"/>
      <c r="D1230" s="85">
        <f t="shared" si="19"/>
        <v>1</v>
      </c>
      <c r="E1230" s="54" t="s">
        <v>155</v>
      </c>
    </row>
    <row r="1231" ht="18.75" spans="1:5">
      <c r="A1231" s="88" t="s">
        <v>1052</v>
      </c>
      <c r="B1231" s="91"/>
      <c r="C1231" s="95"/>
      <c r="D1231" s="85">
        <f t="shared" si="19"/>
        <v>0</v>
      </c>
      <c r="E1231" s="54" t="s">
        <v>155</v>
      </c>
    </row>
    <row r="1232" ht="18.75" spans="1:5">
      <c r="A1232" s="88" t="s">
        <v>1053</v>
      </c>
      <c r="B1232" s="91">
        <v>36</v>
      </c>
      <c r="C1232" s="95"/>
      <c r="D1232" s="85">
        <f t="shared" si="19"/>
        <v>36</v>
      </c>
      <c r="E1232" s="54" t="s">
        <v>155</v>
      </c>
    </row>
    <row r="1233" ht="18.75" spans="1:5">
      <c r="A1233" s="88" t="s">
        <v>1054</v>
      </c>
      <c r="B1233" s="91"/>
      <c r="C1233" s="95"/>
      <c r="D1233" s="85">
        <f t="shared" si="19"/>
        <v>0</v>
      </c>
      <c r="E1233" s="54" t="s">
        <v>155</v>
      </c>
    </row>
    <row r="1234" ht="18.75" spans="1:5">
      <c r="A1234" s="88" t="s">
        <v>1055</v>
      </c>
      <c r="B1234" s="91">
        <v>5</v>
      </c>
      <c r="C1234" s="95"/>
      <c r="D1234" s="85">
        <f t="shared" si="19"/>
        <v>5</v>
      </c>
      <c r="E1234" s="54" t="s">
        <v>155</v>
      </c>
    </row>
    <row r="1235" ht="18.75" spans="1:5">
      <c r="A1235" s="88" t="s">
        <v>1056</v>
      </c>
      <c r="B1235" s="91">
        <v>48</v>
      </c>
      <c r="C1235" s="95"/>
      <c r="D1235" s="85">
        <f t="shared" si="19"/>
        <v>48</v>
      </c>
      <c r="E1235" s="54" t="s">
        <v>155</v>
      </c>
    </row>
    <row r="1236" ht="18.75" spans="1:5">
      <c r="A1236" s="88" t="s">
        <v>162</v>
      </c>
      <c r="B1236" s="91">
        <v>22</v>
      </c>
      <c r="C1236" s="95"/>
      <c r="D1236" s="85">
        <f t="shared" si="19"/>
        <v>22</v>
      </c>
      <c r="E1236" s="54" t="s">
        <v>155</v>
      </c>
    </row>
    <row r="1237" ht="18.75" spans="1:5">
      <c r="A1237" s="88" t="s">
        <v>1057</v>
      </c>
      <c r="B1237" s="91">
        <v>315</v>
      </c>
      <c r="C1237" s="95"/>
      <c r="D1237" s="85">
        <f t="shared" si="19"/>
        <v>315</v>
      </c>
      <c r="E1237" s="54" t="s">
        <v>155</v>
      </c>
    </row>
    <row r="1238" ht="18.75" spans="1:5">
      <c r="A1238" s="96" t="s">
        <v>1058</v>
      </c>
      <c r="B1238" s="91">
        <v>601</v>
      </c>
      <c r="C1238" s="95"/>
      <c r="D1238" s="85">
        <f t="shared" si="19"/>
        <v>601</v>
      </c>
      <c r="E1238" s="54" t="s">
        <v>155</v>
      </c>
    </row>
    <row r="1239" ht="18.75" spans="1:5">
      <c r="A1239" s="88" t="s">
        <v>152</v>
      </c>
      <c r="B1239" s="91">
        <v>314</v>
      </c>
      <c r="C1239" s="95"/>
      <c r="D1239" s="85">
        <f t="shared" si="19"/>
        <v>314</v>
      </c>
      <c r="E1239" s="54" t="s">
        <v>155</v>
      </c>
    </row>
    <row r="1240" ht="18.75" spans="1:5">
      <c r="A1240" s="88" t="s">
        <v>153</v>
      </c>
      <c r="B1240" s="91">
        <v>277</v>
      </c>
      <c r="C1240" s="95"/>
      <c r="D1240" s="85">
        <f t="shared" si="19"/>
        <v>277</v>
      </c>
      <c r="E1240" s="54" t="s">
        <v>155</v>
      </c>
    </row>
    <row r="1241" ht="18.75" spans="1:5">
      <c r="A1241" s="88" t="s">
        <v>154</v>
      </c>
      <c r="B1241" s="93"/>
      <c r="C1241" s="95"/>
      <c r="D1241" s="85">
        <f t="shared" si="19"/>
        <v>0</v>
      </c>
      <c r="E1241" s="54" t="s">
        <v>155</v>
      </c>
    </row>
    <row r="1242" ht="18.75" spans="1:5">
      <c r="A1242" s="88" t="s">
        <v>1059</v>
      </c>
      <c r="B1242" s="91">
        <v>10</v>
      </c>
      <c r="C1242" s="95"/>
      <c r="D1242" s="85">
        <f t="shared" si="19"/>
        <v>10</v>
      </c>
      <c r="E1242" s="54" t="s">
        <v>155</v>
      </c>
    </row>
    <row r="1243" ht="18.75" spans="1:5">
      <c r="A1243" s="88" t="s">
        <v>556</v>
      </c>
      <c r="B1243" s="91"/>
      <c r="C1243" s="95"/>
      <c r="D1243" s="85">
        <f t="shared" si="19"/>
        <v>0</v>
      </c>
      <c r="E1243" s="54" t="s">
        <v>155</v>
      </c>
    </row>
    <row r="1244" ht="18.75" spans="1:5">
      <c r="A1244" s="97" t="s">
        <v>1060</v>
      </c>
      <c r="B1244" s="91"/>
      <c r="C1244" s="95"/>
      <c r="D1244" s="85">
        <f t="shared" si="19"/>
        <v>0</v>
      </c>
      <c r="E1244" s="54" t="s">
        <v>155</v>
      </c>
    </row>
    <row r="1245" ht="18.75" spans="1:5">
      <c r="A1245" s="86" t="s">
        <v>1061</v>
      </c>
      <c r="B1245" s="91">
        <v>0</v>
      </c>
      <c r="C1245" s="95"/>
      <c r="D1245" s="85">
        <f t="shared" si="19"/>
        <v>0</v>
      </c>
      <c r="E1245" s="54" t="s">
        <v>155</v>
      </c>
    </row>
    <row r="1246" ht="18.75" spans="1:5">
      <c r="A1246" s="88" t="s">
        <v>1062</v>
      </c>
      <c r="B1246" s="91"/>
      <c r="C1246" s="95"/>
      <c r="D1246" s="85">
        <f t="shared" si="19"/>
        <v>0</v>
      </c>
      <c r="E1246" s="54" t="s">
        <v>155</v>
      </c>
    </row>
    <row r="1247" ht="18.75" spans="1:5">
      <c r="A1247" s="88" t="s">
        <v>1063</v>
      </c>
      <c r="B1247" s="91"/>
      <c r="C1247" s="95"/>
      <c r="D1247" s="85">
        <f t="shared" si="19"/>
        <v>0</v>
      </c>
      <c r="E1247" s="54" t="s">
        <v>155</v>
      </c>
    </row>
    <row r="1248" ht="18.75" spans="1:5">
      <c r="A1248" s="88" t="s">
        <v>1064</v>
      </c>
      <c r="B1248" s="91"/>
      <c r="C1248" s="95"/>
      <c r="D1248" s="85">
        <f t="shared" si="19"/>
        <v>0</v>
      </c>
      <c r="E1248" s="54" t="s">
        <v>155</v>
      </c>
    </row>
    <row r="1249" ht="18.75" spans="1:5">
      <c r="A1249" s="88" t="s">
        <v>1065</v>
      </c>
      <c r="B1249" s="91"/>
      <c r="C1249" s="95"/>
      <c r="D1249" s="85">
        <f t="shared" si="19"/>
        <v>0</v>
      </c>
      <c r="E1249" s="54" t="s">
        <v>155</v>
      </c>
    </row>
    <row r="1250" ht="18.75" spans="1:5">
      <c r="A1250" s="88" t="s">
        <v>1066</v>
      </c>
      <c r="B1250" s="91"/>
      <c r="C1250" s="95"/>
      <c r="D1250" s="85">
        <f t="shared" si="19"/>
        <v>0</v>
      </c>
      <c r="E1250" s="54" t="s">
        <v>155</v>
      </c>
    </row>
    <row r="1251" ht="18.75" spans="1:5">
      <c r="A1251" s="86" t="s">
        <v>1067</v>
      </c>
      <c r="B1251" s="91">
        <v>0</v>
      </c>
      <c r="C1251" s="95"/>
      <c r="D1251" s="85">
        <f t="shared" si="19"/>
        <v>0</v>
      </c>
      <c r="E1251" s="54" t="s">
        <v>155</v>
      </c>
    </row>
    <row r="1252" ht="18.75" spans="1:5">
      <c r="A1252" s="88" t="s">
        <v>152</v>
      </c>
      <c r="B1252" s="91"/>
      <c r="C1252" s="95"/>
      <c r="D1252" s="85">
        <f t="shared" si="19"/>
        <v>0</v>
      </c>
      <c r="E1252" s="54" t="s">
        <v>155</v>
      </c>
    </row>
    <row r="1253" ht="18.75" spans="1:5">
      <c r="A1253" s="88" t="s">
        <v>153</v>
      </c>
      <c r="B1253" s="93"/>
      <c r="C1253" s="95"/>
      <c r="D1253" s="85">
        <f t="shared" si="19"/>
        <v>0</v>
      </c>
      <c r="E1253" s="54" t="s">
        <v>155</v>
      </c>
    </row>
    <row r="1254" ht="18.75" spans="1:5">
      <c r="A1254" s="88" t="s">
        <v>154</v>
      </c>
      <c r="B1254" s="91"/>
      <c r="C1254" s="95"/>
      <c r="D1254" s="85">
        <f t="shared" si="19"/>
        <v>0</v>
      </c>
      <c r="E1254" s="54" t="s">
        <v>155</v>
      </c>
    </row>
    <row r="1255" ht="18.75" spans="1:5">
      <c r="A1255" s="97" t="s">
        <v>1068</v>
      </c>
      <c r="B1255" s="91"/>
      <c r="C1255" s="95"/>
      <c r="D1255" s="85">
        <f t="shared" si="19"/>
        <v>0</v>
      </c>
      <c r="E1255" s="54" t="s">
        <v>155</v>
      </c>
    </row>
    <row r="1256" ht="18.75" spans="1:5">
      <c r="A1256" s="97" t="s">
        <v>1069</v>
      </c>
      <c r="B1256" s="91"/>
      <c r="C1256" s="95"/>
      <c r="D1256" s="85">
        <f t="shared" si="19"/>
        <v>0</v>
      </c>
      <c r="E1256" s="54" t="s">
        <v>155</v>
      </c>
    </row>
    <row r="1257" ht="18.75" spans="1:5">
      <c r="A1257" s="88" t="s">
        <v>162</v>
      </c>
      <c r="B1257" s="91"/>
      <c r="C1257" s="95"/>
      <c r="D1257" s="85">
        <f t="shared" si="19"/>
        <v>0</v>
      </c>
      <c r="E1257" s="54" t="s">
        <v>155</v>
      </c>
    </row>
    <row r="1258" ht="18.75" spans="1:5">
      <c r="A1258" s="97" t="s">
        <v>1070</v>
      </c>
      <c r="B1258" s="91"/>
      <c r="C1258" s="95"/>
      <c r="D1258" s="85">
        <f t="shared" si="19"/>
        <v>0</v>
      </c>
      <c r="E1258" s="54" t="s">
        <v>155</v>
      </c>
    </row>
    <row r="1259" ht="18.75" spans="1:5">
      <c r="A1259" s="86" t="s">
        <v>1071</v>
      </c>
      <c r="B1259" s="91">
        <v>113</v>
      </c>
      <c r="C1259" s="95"/>
      <c r="D1259" s="85">
        <f t="shared" si="19"/>
        <v>113</v>
      </c>
      <c r="E1259" s="54" t="s">
        <v>155</v>
      </c>
    </row>
    <row r="1260" ht="18.75" spans="1:5">
      <c r="A1260" s="88" t="s">
        <v>152</v>
      </c>
      <c r="B1260" s="91"/>
      <c r="C1260" s="95"/>
      <c r="D1260" s="85">
        <f t="shared" ref="D1260:D1323" si="20">B1260+C1260</f>
        <v>0</v>
      </c>
      <c r="E1260" s="54" t="s">
        <v>155</v>
      </c>
    </row>
    <row r="1261" ht="18.75" spans="1:5">
      <c r="A1261" s="88" t="s">
        <v>153</v>
      </c>
      <c r="B1261" s="91">
        <v>70</v>
      </c>
      <c r="C1261" s="95"/>
      <c r="D1261" s="85">
        <f t="shared" si="20"/>
        <v>70</v>
      </c>
      <c r="E1261" s="54" t="s">
        <v>155</v>
      </c>
    </row>
    <row r="1262" ht="18.75" spans="1:5">
      <c r="A1262" s="88" t="s">
        <v>154</v>
      </c>
      <c r="B1262" s="91"/>
      <c r="C1262" s="95"/>
      <c r="D1262" s="85">
        <f t="shared" si="20"/>
        <v>0</v>
      </c>
      <c r="E1262" s="54" t="s">
        <v>155</v>
      </c>
    </row>
    <row r="1263" ht="18.75" spans="1:5">
      <c r="A1263" s="88" t="s">
        <v>1072</v>
      </c>
      <c r="B1263" s="91"/>
      <c r="C1263" s="95"/>
      <c r="D1263" s="85">
        <f t="shared" si="20"/>
        <v>0</v>
      </c>
      <c r="E1263" s="54" t="s">
        <v>155</v>
      </c>
    </row>
    <row r="1264" ht="18.75" spans="1:5">
      <c r="A1264" s="88" t="s">
        <v>1073</v>
      </c>
      <c r="B1264" s="91">
        <v>2</v>
      </c>
      <c r="C1264" s="95"/>
      <c r="D1264" s="85">
        <f t="shared" si="20"/>
        <v>2</v>
      </c>
      <c r="E1264" s="54" t="s">
        <v>155</v>
      </c>
    </row>
    <row r="1265" ht="18.75" spans="1:5">
      <c r="A1265" s="88" t="s">
        <v>1074</v>
      </c>
      <c r="B1265" s="91"/>
      <c r="C1265" s="95"/>
      <c r="D1265" s="85">
        <f t="shared" si="20"/>
        <v>0</v>
      </c>
      <c r="E1265" s="54" t="s">
        <v>155</v>
      </c>
    </row>
    <row r="1266" ht="18.75" spans="1:4">
      <c r="A1266" s="88" t="s">
        <v>1075</v>
      </c>
      <c r="B1266" s="93">
        <v>1</v>
      </c>
      <c r="C1266" s="95"/>
      <c r="D1266" s="85">
        <f t="shared" si="20"/>
        <v>1</v>
      </c>
    </row>
    <row r="1267" ht="18.75" spans="1:4">
      <c r="A1267" s="88" t="s">
        <v>1076</v>
      </c>
      <c r="B1267" s="93"/>
      <c r="C1267" s="95"/>
      <c r="D1267" s="85">
        <f t="shared" si="20"/>
        <v>0</v>
      </c>
    </row>
    <row r="1268" ht="18.75" spans="1:4">
      <c r="A1268" s="88" t="s">
        <v>1077</v>
      </c>
      <c r="B1268" s="94"/>
      <c r="C1268" s="95"/>
      <c r="D1268" s="85">
        <f t="shared" si="20"/>
        <v>0</v>
      </c>
    </row>
    <row r="1269" ht="18.75" spans="1:5">
      <c r="A1269" s="88" t="s">
        <v>1078</v>
      </c>
      <c r="B1269" s="91"/>
      <c r="C1269" s="95"/>
      <c r="D1269" s="85">
        <f t="shared" si="20"/>
        <v>0</v>
      </c>
      <c r="E1269" s="54" t="s">
        <v>155</v>
      </c>
    </row>
    <row r="1270" ht="18.75" spans="1:5">
      <c r="A1270" s="88" t="s">
        <v>1079</v>
      </c>
      <c r="B1270" s="91"/>
      <c r="C1270" s="95"/>
      <c r="D1270" s="85">
        <f t="shared" si="20"/>
        <v>0</v>
      </c>
      <c r="E1270" s="54" t="s">
        <v>155</v>
      </c>
    </row>
    <row r="1271" ht="18.75" spans="1:4">
      <c r="A1271" s="88" t="s">
        <v>1080</v>
      </c>
      <c r="B1271" s="91">
        <v>40</v>
      </c>
      <c r="C1271" s="95"/>
      <c r="D1271" s="85">
        <f t="shared" si="20"/>
        <v>40</v>
      </c>
    </row>
    <row r="1272" ht="18.75" spans="1:5">
      <c r="A1272" s="86" t="s">
        <v>1081</v>
      </c>
      <c r="B1272" s="91">
        <v>1084</v>
      </c>
      <c r="C1272" s="95"/>
      <c r="D1272" s="85">
        <f t="shared" si="20"/>
        <v>1084</v>
      </c>
      <c r="E1272" s="54" t="s">
        <v>155</v>
      </c>
    </row>
    <row r="1273" ht="18.75" spans="1:4">
      <c r="A1273" s="88" t="s">
        <v>1082</v>
      </c>
      <c r="B1273" s="91">
        <v>927</v>
      </c>
      <c r="C1273" s="95"/>
      <c r="D1273" s="85">
        <f t="shared" si="20"/>
        <v>927</v>
      </c>
    </row>
    <row r="1274" ht="18.75" spans="1:5">
      <c r="A1274" s="88" t="s">
        <v>1083</v>
      </c>
      <c r="B1274" s="91">
        <v>60</v>
      </c>
      <c r="C1274" s="95"/>
      <c r="D1274" s="85">
        <f t="shared" si="20"/>
        <v>60</v>
      </c>
      <c r="E1274" s="54" t="s">
        <v>155</v>
      </c>
    </row>
    <row r="1275" ht="18.75" spans="1:4">
      <c r="A1275" s="88" t="s">
        <v>1084</v>
      </c>
      <c r="B1275" s="91">
        <v>97</v>
      </c>
      <c r="C1275" s="95"/>
      <c r="D1275" s="85">
        <f t="shared" si="20"/>
        <v>97</v>
      </c>
    </row>
    <row r="1276" ht="18.75" spans="1:4">
      <c r="A1276" s="86" t="s">
        <v>1085</v>
      </c>
      <c r="B1276" s="91">
        <v>292</v>
      </c>
      <c r="C1276" s="95"/>
      <c r="D1276" s="85">
        <f t="shared" si="20"/>
        <v>292</v>
      </c>
    </row>
    <row r="1277" ht="18.75" spans="1:4">
      <c r="A1277" s="88" t="s">
        <v>1086</v>
      </c>
      <c r="B1277" s="91">
        <v>292</v>
      </c>
      <c r="C1277" s="95"/>
      <c r="D1277" s="85">
        <f t="shared" si="20"/>
        <v>292</v>
      </c>
    </row>
    <row r="1278" ht="18.75" spans="1:4">
      <c r="A1278" s="88" t="s">
        <v>1087</v>
      </c>
      <c r="B1278" s="91"/>
      <c r="C1278" s="95"/>
      <c r="D1278" s="85">
        <f t="shared" si="20"/>
        <v>0</v>
      </c>
    </row>
    <row r="1279" ht="18.75" spans="1:4">
      <c r="A1279" s="88" t="s">
        <v>1088</v>
      </c>
      <c r="B1279" s="93"/>
      <c r="C1279" s="95"/>
      <c r="D1279" s="85">
        <f t="shared" si="20"/>
        <v>0</v>
      </c>
    </row>
    <row r="1280" ht="18.75" spans="1:4">
      <c r="A1280" s="86" t="s">
        <v>1089</v>
      </c>
      <c r="B1280" s="91"/>
      <c r="C1280" s="95"/>
      <c r="D1280" s="85">
        <f t="shared" si="20"/>
        <v>0</v>
      </c>
    </row>
    <row r="1281" ht="18.75" spans="1:4">
      <c r="A1281" s="88" t="s">
        <v>1089</v>
      </c>
      <c r="B1281" s="94"/>
      <c r="C1281" s="95"/>
      <c r="D1281" s="85">
        <f t="shared" si="20"/>
        <v>0</v>
      </c>
    </row>
    <row r="1282" ht="18.75" spans="1:5">
      <c r="A1282" s="83" t="s">
        <v>130</v>
      </c>
      <c r="B1282" s="91">
        <v>2210</v>
      </c>
      <c r="C1282" s="95"/>
      <c r="D1282" s="85">
        <f t="shared" si="20"/>
        <v>2210</v>
      </c>
      <c r="E1282" s="54" t="s">
        <v>155</v>
      </c>
    </row>
    <row r="1283" ht="18.75" spans="1:5">
      <c r="A1283" s="83" t="s">
        <v>131</v>
      </c>
      <c r="B1283" s="94">
        <v>1704</v>
      </c>
      <c r="C1283" s="95"/>
      <c r="D1283" s="85">
        <f t="shared" si="20"/>
        <v>1704</v>
      </c>
      <c r="E1283" s="54" t="s">
        <v>155</v>
      </c>
    </row>
    <row r="1284" ht="18.75" spans="1:5">
      <c r="A1284" s="86" t="s">
        <v>1090</v>
      </c>
      <c r="B1284" s="91">
        <v>1704</v>
      </c>
      <c r="C1284" s="95"/>
      <c r="D1284" s="85">
        <f t="shared" si="20"/>
        <v>1704</v>
      </c>
      <c r="E1284" s="54" t="s">
        <v>155</v>
      </c>
    </row>
    <row r="1285" ht="18.75" spans="1:5">
      <c r="A1285" s="88" t="s">
        <v>1091</v>
      </c>
      <c r="B1285" s="91">
        <v>1704</v>
      </c>
      <c r="C1285" s="95"/>
      <c r="D1285" s="85">
        <f t="shared" si="20"/>
        <v>1704</v>
      </c>
      <c r="E1285" s="54" t="s">
        <v>155</v>
      </c>
    </row>
    <row r="1286" ht="18.75" spans="1:5">
      <c r="A1286" s="88" t="s">
        <v>1092</v>
      </c>
      <c r="B1286" s="91"/>
      <c r="C1286" s="95"/>
      <c r="D1286" s="85">
        <f t="shared" si="20"/>
        <v>0</v>
      </c>
      <c r="E1286" s="54" t="s">
        <v>155</v>
      </c>
    </row>
    <row r="1287" ht="18.75" spans="1:5">
      <c r="A1287" s="88" t="s">
        <v>1093</v>
      </c>
      <c r="B1287" s="91"/>
      <c r="C1287" s="95"/>
      <c r="D1287" s="85">
        <f t="shared" si="20"/>
        <v>0</v>
      </c>
      <c r="E1287" s="54" t="s">
        <v>155</v>
      </c>
    </row>
    <row r="1288" ht="18.75" spans="1:5">
      <c r="A1288" s="88" t="s">
        <v>1094</v>
      </c>
      <c r="B1288" s="91"/>
      <c r="C1288" s="95"/>
      <c r="D1288" s="85">
        <f t="shared" si="20"/>
        <v>0</v>
      </c>
      <c r="E1288" s="54" t="s">
        <v>155</v>
      </c>
    </row>
    <row r="1289" ht="18.75" spans="1:5">
      <c r="A1289" s="83" t="s">
        <v>132</v>
      </c>
      <c r="B1289" s="91">
        <v>0</v>
      </c>
      <c r="C1289" s="95"/>
      <c r="D1289" s="85">
        <f t="shared" si="20"/>
        <v>0</v>
      </c>
      <c r="E1289" s="54" t="s">
        <v>155</v>
      </c>
    </row>
    <row r="1290" ht="18.75" spans="1:5">
      <c r="A1290" s="86" t="s">
        <v>1095</v>
      </c>
      <c r="B1290" s="91"/>
      <c r="C1290" s="95"/>
      <c r="D1290" s="85">
        <f t="shared" si="20"/>
        <v>0</v>
      </c>
      <c r="E1290" s="54" t="s">
        <v>155</v>
      </c>
    </row>
    <row r="1291" ht="18.75" spans="1:5">
      <c r="A1291" s="83" t="s">
        <v>133</v>
      </c>
      <c r="B1291" s="91">
        <v>10236</v>
      </c>
      <c r="C1291" s="105">
        <v>-3000</v>
      </c>
      <c r="D1291" s="85">
        <f t="shared" si="20"/>
        <v>7236</v>
      </c>
      <c r="E1291" s="54" t="s">
        <v>155</v>
      </c>
    </row>
    <row r="1292" ht="18.75" spans="1:5">
      <c r="A1292" s="86" t="s">
        <v>1096</v>
      </c>
      <c r="B1292" s="91"/>
      <c r="C1292" s="105"/>
      <c r="D1292" s="85">
        <f t="shared" si="20"/>
        <v>0</v>
      </c>
      <c r="E1292" s="54" t="s">
        <v>155</v>
      </c>
    </row>
    <row r="1293" ht="18.75" spans="1:5">
      <c r="A1293" s="86" t="s">
        <v>955</v>
      </c>
      <c r="B1293" s="91">
        <v>10236</v>
      </c>
      <c r="C1293" s="105">
        <v>-3000</v>
      </c>
      <c r="D1293" s="85">
        <f t="shared" si="20"/>
        <v>7236</v>
      </c>
      <c r="E1293" s="54" t="s">
        <v>155</v>
      </c>
    </row>
    <row r="1294" ht="18.75" spans="1:5">
      <c r="A1294" s="83"/>
      <c r="B1294" s="91"/>
      <c r="C1294" s="95"/>
      <c r="D1294" s="85">
        <f t="shared" si="20"/>
        <v>0</v>
      </c>
      <c r="E1294" s="54" t="s">
        <v>155</v>
      </c>
    </row>
    <row r="1295" ht="18.75" spans="1:4">
      <c r="A1295" s="106" t="s">
        <v>1097</v>
      </c>
      <c r="B1295" s="107">
        <f>B5+B234+B237+B258+B348+B400+B456+B513+B642+B715+B796+B819+B930+B994+B1058+B1078+B1105+B1115+B1160+B1181+B1225+B1282+B1283+B1289+B1291</f>
        <v>278800</v>
      </c>
      <c r="C1295" s="107">
        <f>C5+C234+C237+C258+C348+C400+C456+C513+C642+C715+C796+C819+C930+C994+C1058+C1078+C1105+C1115+C1160+C1181+C1225+C1282+C1283+C1289+C1291</f>
        <v>0</v>
      </c>
      <c r="D1295" s="107">
        <f>D5+D234+D237+D258+D348+D400+D456+D513+D642+D715+D796+D819+D930+D994+D1058+D1078+D1105+D1115+D1160+D1181+D1225+D1282+D1283+D1289+D1291</f>
        <v>278800</v>
      </c>
    </row>
  </sheetData>
  <mergeCells count="1">
    <mergeCell ref="A2:D2"/>
  </mergeCells>
  <conditionalFormatting sqref="A5:A1294">
    <cfRule type="containsErrors" dxfId="1" priority="1">
      <formula>ISERROR(A5)</formula>
    </cfRule>
  </conditionalFormatting>
  <conditionalFormatting sqref="B5:B1294 A1295:D1295">
    <cfRule type="containsErrors" dxfId="1" priority="2">
      <formula>ISERROR(A5)</formula>
    </cfRule>
  </conditionalFormatting>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F34" sqref="F34"/>
    </sheetView>
  </sheetViews>
  <sheetFormatPr defaultColWidth="9" defaultRowHeight="13.5" outlineLevelCol="3"/>
  <cols>
    <col min="1" max="1" width="28.125" customWidth="1"/>
    <col min="2" max="2" width="14.75" customWidth="1"/>
    <col min="3" max="3" width="15.625" customWidth="1"/>
    <col min="4" max="4" width="20" customWidth="1"/>
  </cols>
  <sheetData>
    <row r="1" s="47" customFormat="1" spans="1:1">
      <c r="A1" s="47" t="s">
        <v>1098</v>
      </c>
    </row>
    <row r="2" s="48" customFormat="1" ht="26.1" customHeight="1" spans="1:4">
      <c r="A2" s="53" t="s">
        <v>1099</v>
      </c>
      <c r="B2" s="53"/>
      <c r="C2" s="53"/>
      <c r="D2" s="53"/>
    </row>
    <row r="3" s="47" customFormat="1" ht="15" customHeight="1" spans="1:4">
      <c r="A3" s="47" t="s">
        <v>64</v>
      </c>
      <c r="B3" s="54"/>
      <c r="C3" s="54"/>
      <c r="D3" s="55" t="s">
        <v>30</v>
      </c>
    </row>
    <row r="4" s="49" customFormat="1" ht="27" customHeight="1" spans="1:4">
      <c r="A4" s="56" t="s">
        <v>65</v>
      </c>
      <c r="B4" s="56" t="s">
        <v>66</v>
      </c>
      <c r="C4" s="56" t="s">
        <v>67</v>
      </c>
      <c r="D4" s="56" t="s">
        <v>68</v>
      </c>
    </row>
    <row r="5" spans="1:4">
      <c r="A5" s="59" t="s">
        <v>1100</v>
      </c>
      <c r="B5" s="58"/>
      <c r="C5" s="58"/>
      <c r="D5" s="58">
        <f>B5+C5</f>
        <v>0</v>
      </c>
    </row>
    <row r="6" ht="24" spans="1:4">
      <c r="A6" s="59" t="s">
        <v>1101</v>
      </c>
      <c r="B6" s="58"/>
      <c r="C6" s="58"/>
      <c r="D6" s="58">
        <f t="shared" ref="D6:D36" si="0">B6+C6</f>
        <v>0</v>
      </c>
    </row>
    <row r="7" spans="1:4">
      <c r="A7" s="59" t="s">
        <v>1102</v>
      </c>
      <c r="B7" s="58"/>
      <c r="C7" s="58"/>
      <c r="D7" s="58">
        <f t="shared" si="0"/>
        <v>0</v>
      </c>
    </row>
    <row r="8" spans="1:4">
      <c r="A8" s="59" t="s">
        <v>1103</v>
      </c>
      <c r="B8" s="58"/>
      <c r="C8" s="58"/>
      <c r="D8" s="58">
        <f t="shared" si="0"/>
        <v>0</v>
      </c>
    </row>
    <row r="9" spans="1:4">
      <c r="A9" s="59" t="s">
        <v>1104</v>
      </c>
      <c r="B9" s="58">
        <v>2000</v>
      </c>
      <c r="C9" s="58"/>
      <c r="D9" s="58">
        <f t="shared" si="0"/>
        <v>2000</v>
      </c>
    </row>
    <row r="10" spans="1:4">
      <c r="A10" s="60" t="s">
        <v>1105</v>
      </c>
      <c r="B10" s="58">
        <v>2000</v>
      </c>
      <c r="C10" s="58"/>
      <c r="D10" s="58">
        <f t="shared" si="0"/>
        <v>2000</v>
      </c>
    </row>
    <row r="11" spans="1:4">
      <c r="A11" s="60" t="s">
        <v>1106</v>
      </c>
      <c r="B11" s="58"/>
      <c r="C11" s="58"/>
      <c r="D11" s="58">
        <f t="shared" si="0"/>
        <v>0</v>
      </c>
    </row>
    <row r="12" spans="1:4">
      <c r="A12" s="61" t="s">
        <v>1107</v>
      </c>
      <c r="B12" s="58"/>
      <c r="C12" s="58"/>
      <c r="D12" s="58">
        <f t="shared" si="0"/>
        <v>0</v>
      </c>
    </row>
    <row r="13" spans="1:4">
      <c r="A13" s="61" t="s">
        <v>1108</v>
      </c>
      <c r="B13" s="58"/>
      <c r="C13" s="58"/>
      <c r="D13" s="58">
        <f t="shared" si="0"/>
        <v>0</v>
      </c>
    </row>
    <row r="14" spans="1:4">
      <c r="A14" s="61" t="s">
        <v>1109</v>
      </c>
      <c r="B14" s="58"/>
      <c r="C14" s="58"/>
      <c r="D14" s="58">
        <f t="shared" si="0"/>
        <v>0</v>
      </c>
    </row>
    <row r="15" spans="1:4">
      <c r="A15" s="59" t="s">
        <v>1110</v>
      </c>
      <c r="B15" s="58"/>
      <c r="C15" s="58"/>
      <c r="D15" s="58">
        <f t="shared" si="0"/>
        <v>0</v>
      </c>
    </row>
    <row r="16" spans="1:4">
      <c r="A16" s="59" t="s">
        <v>1111</v>
      </c>
      <c r="B16" s="58"/>
      <c r="C16" s="58"/>
      <c r="D16" s="58">
        <f t="shared" si="0"/>
        <v>0</v>
      </c>
    </row>
    <row r="17" spans="1:4">
      <c r="A17" s="61" t="s">
        <v>1112</v>
      </c>
      <c r="B17" s="58"/>
      <c r="C17" s="58"/>
      <c r="D17" s="58">
        <f t="shared" si="0"/>
        <v>0</v>
      </c>
    </row>
    <row r="18" spans="1:4">
      <c r="A18" s="61" t="s">
        <v>1113</v>
      </c>
      <c r="B18" s="58"/>
      <c r="C18" s="58"/>
      <c r="D18" s="58">
        <f t="shared" si="0"/>
        <v>0</v>
      </c>
    </row>
    <row r="19" spans="1:4">
      <c r="A19" s="59" t="s">
        <v>1114</v>
      </c>
      <c r="B19" s="58">
        <v>280</v>
      </c>
      <c r="C19" s="58"/>
      <c r="D19" s="58">
        <f t="shared" si="0"/>
        <v>280</v>
      </c>
    </row>
    <row r="20" spans="1:4">
      <c r="A20" s="59" t="s">
        <v>1115</v>
      </c>
      <c r="B20" s="58"/>
      <c r="C20" s="58"/>
      <c r="D20" s="58">
        <f t="shared" si="0"/>
        <v>0</v>
      </c>
    </row>
    <row r="21" ht="24" spans="1:4">
      <c r="A21" s="59" t="s">
        <v>1116</v>
      </c>
      <c r="B21" s="58"/>
      <c r="C21" s="58"/>
      <c r="D21" s="58">
        <f t="shared" si="0"/>
        <v>0</v>
      </c>
    </row>
    <row r="22" spans="1:4">
      <c r="A22" s="59" t="s">
        <v>1117</v>
      </c>
      <c r="B22" s="58"/>
      <c r="C22" s="58"/>
      <c r="D22" s="58">
        <f t="shared" si="0"/>
        <v>0</v>
      </c>
    </row>
    <row r="23" spans="1:4">
      <c r="A23" s="63" t="s">
        <v>1118</v>
      </c>
      <c r="B23" s="58">
        <v>80</v>
      </c>
      <c r="C23" s="58"/>
      <c r="D23" s="58">
        <f t="shared" si="0"/>
        <v>80</v>
      </c>
    </row>
    <row r="24" ht="24" spans="1:4">
      <c r="A24" s="64" t="s">
        <v>1119</v>
      </c>
      <c r="B24" s="58"/>
      <c r="C24" s="58"/>
      <c r="D24" s="58">
        <f t="shared" si="0"/>
        <v>0</v>
      </c>
    </row>
    <row r="25" spans="1:4">
      <c r="A25" s="64" t="s">
        <v>1120</v>
      </c>
      <c r="B25" s="58"/>
      <c r="C25" s="58"/>
      <c r="D25" s="58">
        <f t="shared" si="0"/>
        <v>0</v>
      </c>
    </row>
    <row r="26" spans="1:4">
      <c r="A26" s="63" t="s">
        <v>1121</v>
      </c>
      <c r="B26" s="58"/>
      <c r="C26" s="58"/>
      <c r="D26" s="58">
        <f t="shared" si="0"/>
        <v>0</v>
      </c>
    </row>
    <row r="27" spans="1:4">
      <c r="A27" s="72"/>
      <c r="B27" s="58"/>
      <c r="C27" s="58"/>
      <c r="D27" s="58">
        <f t="shared" si="0"/>
        <v>0</v>
      </c>
    </row>
    <row r="28" spans="1:4">
      <c r="A28" s="73" t="s">
        <v>1122</v>
      </c>
      <c r="B28" s="58">
        <v>2360</v>
      </c>
      <c r="C28" s="58"/>
      <c r="D28" s="58">
        <f t="shared" si="0"/>
        <v>2360</v>
      </c>
    </row>
    <row r="29" spans="1:4">
      <c r="A29" s="74" t="s">
        <v>1123</v>
      </c>
      <c r="B29" s="58"/>
      <c r="C29" s="58">
        <v>32000</v>
      </c>
      <c r="D29" s="58">
        <f t="shared" si="0"/>
        <v>32000</v>
      </c>
    </row>
    <row r="30" spans="1:4">
      <c r="A30" s="74" t="s">
        <v>96</v>
      </c>
      <c r="B30" s="58">
        <v>10540</v>
      </c>
      <c r="C30" s="58"/>
      <c r="D30" s="58">
        <f t="shared" si="0"/>
        <v>10540</v>
      </c>
    </row>
    <row r="31" spans="1:4">
      <c r="A31" s="74" t="s">
        <v>1124</v>
      </c>
      <c r="B31" s="58">
        <v>1908</v>
      </c>
      <c r="C31" s="58"/>
      <c r="D31" s="58">
        <f t="shared" si="0"/>
        <v>1908</v>
      </c>
    </row>
    <row r="32" spans="1:4">
      <c r="A32" s="75" t="s">
        <v>1125</v>
      </c>
      <c r="B32" s="58">
        <v>1908</v>
      </c>
      <c r="C32" s="58"/>
      <c r="D32" s="58">
        <f t="shared" si="0"/>
        <v>1908</v>
      </c>
    </row>
    <row r="33" spans="1:4">
      <c r="A33" s="75" t="s">
        <v>1126</v>
      </c>
      <c r="B33" s="58"/>
      <c r="C33" s="58"/>
      <c r="D33" s="58">
        <f t="shared" si="0"/>
        <v>0</v>
      </c>
    </row>
    <row r="34" spans="1:4">
      <c r="A34" s="76" t="s">
        <v>1127</v>
      </c>
      <c r="B34" s="58">
        <v>3867</v>
      </c>
      <c r="C34" s="58"/>
      <c r="D34" s="58">
        <f t="shared" si="0"/>
        <v>3867</v>
      </c>
    </row>
    <row r="35" spans="1:4">
      <c r="A35" s="76" t="s">
        <v>1128</v>
      </c>
      <c r="B35" s="58">
        <v>4765</v>
      </c>
      <c r="C35" s="58"/>
      <c r="D35" s="58">
        <f t="shared" si="0"/>
        <v>4765</v>
      </c>
    </row>
    <row r="36" spans="1:4">
      <c r="A36" s="73" t="s">
        <v>105</v>
      </c>
      <c r="B36" s="58">
        <v>12900</v>
      </c>
      <c r="C36" s="58">
        <v>32000</v>
      </c>
      <c r="D36" s="58">
        <f t="shared" si="0"/>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9"/>
  <sheetViews>
    <sheetView topLeftCell="A233" workbookViewId="0">
      <selection activeCell="J171" sqref="J171"/>
    </sheetView>
  </sheetViews>
  <sheetFormatPr defaultColWidth="9" defaultRowHeight="13.5" outlineLevelCol="3"/>
  <cols>
    <col min="1" max="1" width="36.25" style="50" customWidth="1"/>
    <col min="2" max="2" width="14.75" customWidth="1"/>
    <col min="3" max="3" width="15.625" customWidth="1"/>
    <col min="4" max="4" width="20" customWidth="1"/>
  </cols>
  <sheetData>
    <row r="1" s="47" customFormat="1" spans="1:1">
      <c r="A1" s="51" t="s">
        <v>1098</v>
      </c>
    </row>
    <row r="2" s="48" customFormat="1" ht="26.1" customHeight="1" spans="1:4">
      <c r="A2" s="52" t="s">
        <v>1129</v>
      </c>
      <c r="B2" s="53"/>
      <c r="C2" s="53"/>
      <c r="D2" s="53"/>
    </row>
    <row r="3" s="47" customFormat="1" ht="15" customHeight="1" spans="1:4">
      <c r="A3" s="51" t="s">
        <v>64</v>
      </c>
      <c r="B3" s="54"/>
      <c r="C3" s="54"/>
      <c r="D3" s="55" t="s">
        <v>30</v>
      </c>
    </row>
    <row r="4" s="49" customFormat="1" ht="27" customHeight="1" spans="1:4">
      <c r="A4" s="56" t="s">
        <v>65</v>
      </c>
      <c r="B4" s="56" t="s">
        <v>66</v>
      </c>
      <c r="C4" s="56" t="s">
        <v>67</v>
      </c>
      <c r="D4" s="56" t="s">
        <v>68</v>
      </c>
    </row>
    <row r="5" ht="14.25" spans="1:4">
      <c r="A5" s="57" t="s">
        <v>1130</v>
      </c>
      <c r="B5" s="58">
        <v>15</v>
      </c>
      <c r="C5" s="58"/>
      <c r="D5" s="58">
        <f>B5+C5</f>
        <v>15</v>
      </c>
    </row>
    <row r="6" spans="1:4">
      <c r="A6" s="59" t="s">
        <v>1131</v>
      </c>
      <c r="B6" s="58">
        <v>15</v>
      </c>
      <c r="C6" s="58"/>
      <c r="D6" s="58">
        <f t="shared" ref="D5:D36" si="0">B6+C6</f>
        <v>15</v>
      </c>
    </row>
    <row r="7" spans="1:4">
      <c r="A7" s="59" t="s">
        <v>1132</v>
      </c>
      <c r="B7" s="58">
        <v>1</v>
      </c>
      <c r="C7" s="58"/>
      <c r="D7" s="58">
        <f t="shared" si="0"/>
        <v>1</v>
      </c>
    </row>
    <row r="8" spans="1:4">
      <c r="A8" s="59" t="s">
        <v>1133</v>
      </c>
      <c r="B8" s="58"/>
      <c r="C8" s="58"/>
      <c r="D8" s="58">
        <f t="shared" si="0"/>
        <v>0</v>
      </c>
    </row>
    <row r="9" spans="1:4">
      <c r="A9" s="59" t="s">
        <v>1134</v>
      </c>
      <c r="B9" s="58"/>
      <c r="C9" s="58"/>
      <c r="D9" s="58">
        <f t="shared" si="0"/>
        <v>0</v>
      </c>
    </row>
    <row r="10" spans="1:4">
      <c r="A10" s="60" t="s">
        <v>1135</v>
      </c>
      <c r="B10" s="58"/>
      <c r="C10" s="58"/>
      <c r="D10" s="58">
        <f t="shared" si="0"/>
        <v>0</v>
      </c>
    </row>
    <row r="11" spans="1:4">
      <c r="A11" s="60" t="s">
        <v>1136</v>
      </c>
      <c r="B11" s="58">
        <v>14</v>
      </c>
      <c r="C11" s="58"/>
      <c r="D11" s="58">
        <f t="shared" si="0"/>
        <v>14</v>
      </c>
    </row>
    <row r="12" spans="1:4">
      <c r="A12" s="61" t="s">
        <v>1137</v>
      </c>
      <c r="B12" s="58"/>
      <c r="C12" s="58"/>
      <c r="D12" s="58">
        <f t="shared" si="0"/>
        <v>0</v>
      </c>
    </row>
    <row r="13" spans="1:4">
      <c r="A13" s="61" t="s">
        <v>1138</v>
      </c>
      <c r="B13" s="58"/>
      <c r="C13" s="58"/>
      <c r="D13" s="58">
        <f t="shared" si="0"/>
        <v>0</v>
      </c>
    </row>
    <row r="14" spans="1:4">
      <c r="A14" s="61" t="s">
        <v>1139</v>
      </c>
      <c r="B14" s="58"/>
      <c r="C14" s="58"/>
      <c r="D14" s="58">
        <f t="shared" si="0"/>
        <v>0</v>
      </c>
    </row>
    <row r="15" spans="1:4">
      <c r="A15" s="59" t="s">
        <v>1140</v>
      </c>
      <c r="B15" s="58"/>
      <c r="C15" s="58"/>
      <c r="D15" s="58">
        <f t="shared" si="0"/>
        <v>0</v>
      </c>
    </row>
    <row r="16" spans="1:4">
      <c r="A16" s="59" t="s">
        <v>1141</v>
      </c>
      <c r="B16" s="58"/>
      <c r="C16" s="58"/>
      <c r="D16" s="58">
        <f t="shared" si="0"/>
        <v>0</v>
      </c>
    </row>
    <row r="17" spans="1:4">
      <c r="A17" s="61" t="s">
        <v>1142</v>
      </c>
      <c r="B17" s="58"/>
      <c r="C17" s="58"/>
      <c r="D17" s="58">
        <f t="shared" si="0"/>
        <v>0</v>
      </c>
    </row>
    <row r="18" ht="24" spans="1:4">
      <c r="A18" s="61" t="s">
        <v>1143</v>
      </c>
      <c r="B18" s="58"/>
      <c r="C18" s="58"/>
      <c r="D18" s="58">
        <f t="shared" si="0"/>
        <v>0</v>
      </c>
    </row>
    <row r="19" spans="1:4">
      <c r="A19" s="59" t="s">
        <v>1144</v>
      </c>
      <c r="B19" s="58"/>
      <c r="C19" s="58"/>
      <c r="D19" s="58">
        <f t="shared" si="0"/>
        <v>0</v>
      </c>
    </row>
    <row r="20" ht="24" spans="1:4">
      <c r="A20" s="59" t="s">
        <v>1145</v>
      </c>
      <c r="B20" s="58"/>
      <c r="C20" s="58"/>
      <c r="D20" s="58">
        <f t="shared" si="0"/>
        <v>0</v>
      </c>
    </row>
    <row r="21" ht="18.75" spans="1:4">
      <c r="A21" s="62" t="s">
        <v>1146</v>
      </c>
      <c r="B21" s="58">
        <v>396</v>
      </c>
      <c r="C21" s="58"/>
      <c r="D21" s="58">
        <f t="shared" si="0"/>
        <v>396</v>
      </c>
    </row>
    <row r="22" spans="1:4">
      <c r="A22" s="59" t="s">
        <v>1147</v>
      </c>
      <c r="B22" s="58">
        <v>396</v>
      </c>
      <c r="C22" s="58"/>
      <c r="D22" s="58">
        <f t="shared" si="0"/>
        <v>396</v>
      </c>
    </row>
    <row r="23" spans="1:4">
      <c r="A23" s="63" t="s">
        <v>1148</v>
      </c>
      <c r="B23" s="58">
        <v>96</v>
      </c>
      <c r="C23" s="58"/>
      <c r="D23" s="58">
        <f t="shared" si="0"/>
        <v>96</v>
      </c>
    </row>
    <row r="24" spans="1:4">
      <c r="A24" s="64" t="s">
        <v>1149</v>
      </c>
      <c r="B24" s="58">
        <v>300</v>
      </c>
      <c r="C24" s="58"/>
      <c r="D24" s="58">
        <f t="shared" si="0"/>
        <v>300</v>
      </c>
    </row>
    <row r="25" spans="1:4">
      <c r="A25" s="64" t="s">
        <v>1150</v>
      </c>
      <c r="B25" s="58"/>
      <c r="C25" s="58"/>
      <c r="D25" s="58">
        <f t="shared" si="0"/>
        <v>0</v>
      </c>
    </row>
    <row r="26" spans="1:4">
      <c r="A26" s="63" t="s">
        <v>1151</v>
      </c>
      <c r="B26" s="58"/>
      <c r="C26" s="58"/>
      <c r="D26" s="58">
        <f t="shared" si="0"/>
        <v>0</v>
      </c>
    </row>
    <row r="27" spans="1:4">
      <c r="A27" s="65" t="s">
        <v>1148</v>
      </c>
      <c r="B27" s="58"/>
      <c r="C27" s="58"/>
      <c r="D27" s="58">
        <f t="shared" si="0"/>
        <v>0</v>
      </c>
    </row>
    <row r="28" spans="1:4">
      <c r="A28" s="66" t="s">
        <v>1149</v>
      </c>
      <c r="B28" s="58"/>
      <c r="C28" s="58"/>
      <c r="D28" s="58">
        <f t="shared" si="0"/>
        <v>0</v>
      </c>
    </row>
    <row r="29" spans="1:4">
      <c r="A29" s="67" t="s">
        <v>1152</v>
      </c>
      <c r="B29" s="58"/>
      <c r="C29" s="58"/>
      <c r="D29" s="58">
        <f t="shared" si="0"/>
        <v>0</v>
      </c>
    </row>
    <row r="30" ht="24" spans="1:4">
      <c r="A30" s="67" t="s">
        <v>1153</v>
      </c>
      <c r="B30" s="58"/>
      <c r="C30" s="58"/>
      <c r="D30" s="58">
        <f t="shared" si="0"/>
        <v>0</v>
      </c>
    </row>
    <row r="31" spans="1:4">
      <c r="A31" s="67" t="s">
        <v>1149</v>
      </c>
      <c r="B31" s="58"/>
      <c r="C31" s="58"/>
      <c r="D31" s="58">
        <f t="shared" si="0"/>
        <v>0</v>
      </c>
    </row>
    <row r="32" ht="24" spans="1:4">
      <c r="A32" s="68" t="s">
        <v>1154</v>
      </c>
      <c r="B32" s="58"/>
      <c r="C32" s="58"/>
      <c r="D32" s="58">
        <f t="shared" si="0"/>
        <v>0</v>
      </c>
    </row>
    <row r="33" ht="18.75" spans="1:4">
      <c r="A33" s="69" t="s">
        <v>1155</v>
      </c>
      <c r="B33" s="58"/>
      <c r="C33" s="58"/>
      <c r="D33" s="58">
        <f t="shared" si="0"/>
        <v>0</v>
      </c>
    </row>
    <row r="34" spans="1:4">
      <c r="A34" s="66" t="s">
        <v>1156</v>
      </c>
      <c r="B34" s="58"/>
      <c r="C34" s="58"/>
      <c r="D34" s="58">
        <f t="shared" si="0"/>
        <v>0</v>
      </c>
    </row>
    <row r="35" spans="1:4">
      <c r="A35" s="66" t="s">
        <v>1157</v>
      </c>
      <c r="B35" s="58"/>
      <c r="C35" s="58"/>
      <c r="D35" s="58">
        <f t="shared" si="0"/>
        <v>0</v>
      </c>
    </row>
    <row r="36" spans="1:4">
      <c r="A36" s="66" t="s">
        <v>1158</v>
      </c>
      <c r="B36" s="58"/>
      <c r="C36" s="58"/>
      <c r="D36" s="58">
        <f t="shared" si="0"/>
        <v>0</v>
      </c>
    </row>
    <row r="37" spans="1:4">
      <c r="A37" s="70" t="s">
        <v>1159</v>
      </c>
      <c r="B37" s="58"/>
      <c r="C37" s="58"/>
      <c r="D37" s="58">
        <f t="shared" ref="D37:D100" si="1">B37+C37</f>
        <v>0</v>
      </c>
    </row>
    <row r="38" ht="27" spans="1:4">
      <c r="A38" s="70" t="s">
        <v>1160</v>
      </c>
      <c r="B38" s="58"/>
      <c r="C38" s="58"/>
      <c r="D38" s="58">
        <f t="shared" si="1"/>
        <v>0</v>
      </c>
    </row>
    <row r="39" spans="1:4">
      <c r="A39" s="70" t="s">
        <v>1161</v>
      </c>
      <c r="B39" s="58"/>
      <c r="C39" s="58"/>
      <c r="D39" s="58">
        <f t="shared" si="1"/>
        <v>0</v>
      </c>
    </row>
    <row r="40" spans="1:4">
      <c r="A40" s="70" t="s">
        <v>1162</v>
      </c>
      <c r="B40" s="58"/>
      <c r="C40" s="58"/>
      <c r="D40" s="58">
        <f t="shared" si="1"/>
        <v>0</v>
      </c>
    </row>
    <row r="41" spans="1:4">
      <c r="A41" s="70" t="s">
        <v>1163</v>
      </c>
      <c r="B41" s="58"/>
      <c r="C41" s="58"/>
      <c r="D41" s="58">
        <f t="shared" si="1"/>
        <v>0</v>
      </c>
    </row>
    <row r="42" spans="1:4">
      <c r="A42" s="70" t="s">
        <v>1164</v>
      </c>
      <c r="B42" s="58"/>
      <c r="C42" s="58"/>
      <c r="D42" s="58">
        <f t="shared" si="1"/>
        <v>0</v>
      </c>
    </row>
    <row r="43" spans="1:4">
      <c r="A43" s="70" t="s">
        <v>1165</v>
      </c>
      <c r="B43" s="58"/>
      <c r="C43" s="58"/>
      <c r="D43" s="58">
        <f t="shared" si="1"/>
        <v>0</v>
      </c>
    </row>
    <row r="44" ht="18.75" spans="1:4">
      <c r="A44" s="71" t="s">
        <v>1166</v>
      </c>
      <c r="B44" s="58">
        <v>1760</v>
      </c>
      <c r="C44" s="58"/>
      <c r="D44" s="58">
        <f t="shared" si="1"/>
        <v>1760</v>
      </c>
    </row>
    <row r="45" spans="1:4">
      <c r="A45" s="70" t="s">
        <v>1167</v>
      </c>
      <c r="B45" s="58">
        <v>1035</v>
      </c>
      <c r="C45" s="58"/>
      <c r="D45" s="58">
        <f t="shared" si="1"/>
        <v>1035</v>
      </c>
    </row>
    <row r="46" spans="1:4">
      <c r="A46" s="70" t="s">
        <v>1168</v>
      </c>
      <c r="B46" s="58">
        <v>514</v>
      </c>
      <c r="C46" s="58"/>
      <c r="D46" s="58">
        <f t="shared" si="1"/>
        <v>514</v>
      </c>
    </row>
    <row r="47" spans="1:4">
      <c r="A47" s="70" t="s">
        <v>1169</v>
      </c>
      <c r="B47" s="58"/>
      <c r="C47" s="58"/>
      <c r="D47" s="58">
        <f t="shared" si="1"/>
        <v>0</v>
      </c>
    </row>
    <row r="48" spans="1:4">
      <c r="A48" s="70" t="s">
        <v>1170</v>
      </c>
      <c r="B48" s="58"/>
      <c r="C48" s="58"/>
      <c r="D48" s="58">
        <f t="shared" si="1"/>
        <v>0</v>
      </c>
    </row>
    <row r="49" spans="1:4">
      <c r="A49" s="70" t="s">
        <v>1171</v>
      </c>
      <c r="B49" s="58"/>
      <c r="C49" s="58"/>
      <c r="D49" s="58">
        <f t="shared" si="1"/>
        <v>0</v>
      </c>
    </row>
    <row r="50" spans="1:4">
      <c r="A50" s="70" t="s">
        <v>1172</v>
      </c>
      <c r="B50" s="58"/>
      <c r="C50" s="58"/>
      <c r="D50" s="58">
        <f t="shared" si="1"/>
        <v>0</v>
      </c>
    </row>
    <row r="51" spans="1:4">
      <c r="A51" s="70" t="s">
        <v>1173</v>
      </c>
      <c r="B51" s="58"/>
      <c r="C51" s="58"/>
      <c r="D51" s="58">
        <f t="shared" si="1"/>
        <v>0</v>
      </c>
    </row>
    <row r="52" spans="1:4">
      <c r="A52" s="70" t="s">
        <v>1174</v>
      </c>
      <c r="B52" s="58"/>
      <c r="C52" s="58"/>
      <c r="D52" s="58">
        <f t="shared" si="1"/>
        <v>0</v>
      </c>
    </row>
    <row r="53" spans="1:4">
      <c r="A53" s="70" t="s">
        <v>1175</v>
      </c>
      <c r="B53" s="58"/>
      <c r="C53" s="58"/>
      <c r="D53" s="58">
        <f t="shared" si="1"/>
        <v>0</v>
      </c>
    </row>
    <row r="54" spans="1:4">
      <c r="A54" s="70" t="s">
        <v>1176</v>
      </c>
      <c r="B54" s="58"/>
      <c r="C54" s="58"/>
      <c r="D54" s="58">
        <f t="shared" si="1"/>
        <v>0</v>
      </c>
    </row>
    <row r="55" spans="1:4">
      <c r="A55" s="70" t="s">
        <v>1177</v>
      </c>
      <c r="B55" s="58"/>
      <c r="C55" s="58"/>
      <c r="D55" s="58">
        <f t="shared" si="1"/>
        <v>0</v>
      </c>
    </row>
    <row r="56" spans="1:4">
      <c r="A56" s="70" t="s">
        <v>1178</v>
      </c>
      <c r="B56" s="58">
        <v>260</v>
      </c>
      <c r="C56" s="58"/>
      <c r="D56" s="58">
        <f t="shared" si="1"/>
        <v>260</v>
      </c>
    </row>
    <row r="57" ht="27" spans="1:4">
      <c r="A57" s="70" t="s">
        <v>1179</v>
      </c>
      <c r="B57" s="58">
        <v>261</v>
      </c>
      <c r="C57" s="58"/>
      <c r="D57" s="58">
        <f t="shared" si="1"/>
        <v>261</v>
      </c>
    </row>
    <row r="58" spans="1:4">
      <c r="A58" s="70" t="s">
        <v>1180</v>
      </c>
      <c r="B58" s="58">
        <v>400</v>
      </c>
      <c r="C58" s="58"/>
      <c r="D58" s="58">
        <f t="shared" si="1"/>
        <v>400</v>
      </c>
    </row>
    <row r="59" spans="1:4">
      <c r="A59" s="70" t="s">
        <v>1168</v>
      </c>
      <c r="B59" s="58">
        <v>400</v>
      </c>
      <c r="C59" s="58"/>
      <c r="D59" s="58">
        <f t="shared" si="1"/>
        <v>400</v>
      </c>
    </row>
    <row r="60" spans="1:4">
      <c r="A60" s="70" t="s">
        <v>1169</v>
      </c>
      <c r="B60" s="58"/>
      <c r="C60" s="58"/>
      <c r="D60" s="58">
        <f t="shared" si="1"/>
        <v>0</v>
      </c>
    </row>
    <row r="61" spans="1:4">
      <c r="A61" s="70" t="s">
        <v>1181</v>
      </c>
      <c r="B61" s="58"/>
      <c r="C61" s="58"/>
      <c r="D61" s="58">
        <f t="shared" si="1"/>
        <v>0</v>
      </c>
    </row>
    <row r="62" spans="1:4">
      <c r="A62" s="70" t="s">
        <v>1182</v>
      </c>
      <c r="B62" s="58"/>
      <c r="C62" s="58"/>
      <c r="D62" s="58">
        <f t="shared" si="1"/>
        <v>0</v>
      </c>
    </row>
    <row r="63" spans="1:4">
      <c r="A63" s="70" t="s">
        <v>1183</v>
      </c>
      <c r="B63" s="58">
        <v>245</v>
      </c>
      <c r="C63" s="58"/>
      <c r="D63" s="58">
        <f t="shared" si="1"/>
        <v>245</v>
      </c>
    </row>
    <row r="64" spans="1:4">
      <c r="A64" s="70" t="s">
        <v>1184</v>
      </c>
      <c r="B64" s="58"/>
      <c r="C64" s="58"/>
      <c r="D64" s="58">
        <f t="shared" si="1"/>
        <v>0</v>
      </c>
    </row>
    <row r="65" spans="1:4">
      <c r="A65" s="70" t="s">
        <v>1185</v>
      </c>
      <c r="B65" s="58"/>
      <c r="C65" s="58"/>
      <c r="D65" s="58">
        <f t="shared" si="1"/>
        <v>0</v>
      </c>
    </row>
    <row r="66" spans="1:4">
      <c r="A66" s="70" t="s">
        <v>1186</v>
      </c>
      <c r="B66" s="58"/>
      <c r="C66" s="58"/>
      <c r="D66" s="58">
        <f t="shared" si="1"/>
        <v>0</v>
      </c>
    </row>
    <row r="67" spans="1:4">
      <c r="A67" s="70" t="s">
        <v>1187</v>
      </c>
      <c r="B67" s="58"/>
      <c r="C67" s="58"/>
      <c r="D67" s="58">
        <f t="shared" si="1"/>
        <v>0</v>
      </c>
    </row>
    <row r="68" spans="1:4">
      <c r="A68" s="70" t="s">
        <v>1188</v>
      </c>
      <c r="B68" s="58">
        <v>245</v>
      </c>
      <c r="C68" s="58"/>
      <c r="D68" s="58">
        <f t="shared" si="1"/>
        <v>245</v>
      </c>
    </row>
    <row r="69" spans="1:4">
      <c r="A69" s="70" t="s">
        <v>1189</v>
      </c>
      <c r="B69" s="58">
        <v>80</v>
      </c>
      <c r="C69" s="58"/>
      <c r="D69" s="58">
        <f t="shared" si="1"/>
        <v>80</v>
      </c>
    </row>
    <row r="70" spans="1:4">
      <c r="A70" s="70" t="s">
        <v>1190</v>
      </c>
      <c r="B70" s="58">
        <v>80</v>
      </c>
      <c r="C70" s="58"/>
      <c r="D70" s="58">
        <f t="shared" si="1"/>
        <v>80</v>
      </c>
    </row>
    <row r="71" spans="1:4">
      <c r="A71" s="70" t="s">
        <v>1191</v>
      </c>
      <c r="B71" s="58"/>
      <c r="C71" s="58"/>
      <c r="D71" s="58">
        <f t="shared" si="1"/>
        <v>0</v>
      </c>
    </row>
    <row r="72" spans="1:4">
      <c r="A72" s="70" t="s">
        <v>1192</v>
      </c>
      <c r="B72" s="58"/>
      <c r="C72" s="58"/>
      <c r="D72" s="58">
        <f t="shared" si="1"/>
        <v>0</v>
      </c>
    </row>
    <row r="73" spans="1:4">
      <c r="A73" s="70" t="s">
        <v>1193</v>
      </c>
      <c r="B73" s="58"/>
      <c r="C73" s="58"/>
      <c r="D73" s="58">
        <f t="shared" si="1"/>
        <v>0</v>
      </c>
    </row>
    <row r="74" spans="1:4">
      <c r="A74" s="70" t="s">
        <v>1168</v>
      </c>
      <c r="B74" s="58"/>
      <c r="C74" s="58"/>
      <c r="D74" s="58">
        <f t="shared" si="1"/>
        <v>0</v>
      </c>
    </row>
    <row r="75" spans="1:4">
      <c r="A75" s="70" t="s">
        <v>1169</v>
      </c>
      <c r="B75" s="58"/>
      <c r="C75" s="58"/>
      <c r="D75" s="58">
        <f t="shared" si="1"/>
        <v>0</v>
      </c>
    </row>
    <row r="76" ht="27" spans="1:4">
      <c r="A76" s="70" t="s">
        <v>1194</v>
      </c>
      <c r="B76" s="58"/>
      <c r="C76" s="58"/>
      <c r="D76" s="58">
        <f t="shared" si="1"/>
        <v>0</v>
      </c>
    </row>
    <row r="77" spans="1:4">
      <c r="A77" s="70" t="s">
        <v>1195</v>
      </c>
      <c r="B77" s="58"/>
      <c r="C77" s="58"/>
      <c r="D77" s="58">
        <f t="shared" si="1"/>
        <v>0</v>
      </c>
    </row>
    <row r="78" spans="1:4">
      <c r="A78" s="70" t="s">
        <v>1168</v>
      </c>
      <c r="B78" s="58"/>
      <c r="C78" s="58"/>
      <c r="D78" s="58">
        <f t="shared" si="1"/>
        <v>0</v>
      </c>
    </row>
    <row r="79" spans="1:4">
      <c r="A79" s="70" t="s">
        <v>1169</v>
      </c>
      <c r="B79" s="58"/>
      <c r="C79" s="58"/>
      <c r="D79" s="58">
        <f t="shared" si="1"/>
        <v>0</v>
      </c>
    </row>
    <row r="80" ht="27" spans="1:4">
      <c r="A80" s="70" t="s">
        <v>1196</v>
      </c>
      <c r="B80" s="58"/>
      <c r="C80" s="58"/>
      <c r="D80" s="58">
        <f t="shared" si="1"/>
        <v>0</v>
      </c>
    </row>
    <row r="81" ht="27" spans="1:4">
      <c r="A81" s="70" t="s">
        <v>1197</v>
      </c>
      <c r="B81" s="58"/>
      <c r="C81" s="58"/>
      <c r="D81" s="58">
        <f t="shared" si="1"/>
        <v>0</v>
      </c>
    </row>
    <row r="82" spans="1:4">
      <c r="A82" s="70" t="s">
        <v>1184</v>
      </c>
      <c r="B82" s="58"/>
      <c r="C82" s="58"/>
      <c r="D82" s="58">
        <f t="shared" si="1"/>
        <v>0</v>
      </c>
    </row>
    <row r="83" spans="1:4">
      <c r="A83" s="70" t="s">
        <v>1185</v>
      </c>
      <c r="B83" s="58"/>
      <c r="C83" s="58"/>
      <c r="D83" s="58">
        <f t="shared" si="1"/>
        <v>0</v>
      </c>
    </row>
    <row r="84" spans="1:4">
      <c r="A84" s="70" t="s">
        <v>1186</v>
      </c>
      <c r="B84" s="58"/>
      <c r="C84" s="58"/>
      <c r="D84" s="58">
        <f t="shared" si="1"/>
        <v>0</v>
      </c>
    </row>
    <row r="85" spans="1:4">
      <c r="A85" s="70" t="s">
        <v>1187</v>
      </c>
      <c r="B85" s="58"/>
      <c r="C85" s="58"/>
      <c r="D85" s="58">
        <f t="shared" si="1"/>
        <v>0</v>
      </c>
    </row>
    <row r="86" ht="27" spans="1:4">
      <c r="A86" s="70" t="s">
        <v>1198</v>
      </c>
      <c r="B86" s="58"/>
      <c r="C86" s="58"/>
      <c r="D86" s="58">
        <f t="shared" si="1"/>
        <v>0</v>
      </c>
    </row>
    <row r="87" ht="27" spans="1:4">
      <c r="A87" s="70" t="s">
        <v>1199</v>
      </c>
      <c r="B87" s="58"/>
      <c r="C87" s="58"/>
      <c r="D87" s="58">
        <f t="shared" si="1"/>
        <v>0</v>
      </c>
    </row>
    <row r="88" spans="1:4">
      <c r="A88" s="70" t="s">
        <v>1190</v>
      </c>
      <c r="B88" s="58"/>
      <c r="C88" s="58"/>
      <c r="D88" s="58">
        <f t="shared" si="1"/>
        <v>0</v>
      </c>
    </row>
    <row r="89" ht="27" spans="1:4">
      <c r="A89" s="70" t="s">
        <v>1200</v>
      </c>
      <c r="B89" s="58"/>
      <c r="C89" s="58"/>
      <c r="D89" s="58">
        <f t="shared" si="1"/>
        <v>0</v>
      </c>
    </row>
    <row r="90" ht="27" spans="1:4">
      <c r="A90" s="70" t="s">
        <v>1201</v>
      </c>
      <c r="B90" s="58"/>
      <c r="C90" s="58"/>
      <c r="D90" s="58">
        <f t="shared" si="1"/>
        <v>0</v>
      </c>
    </row>
    <row r="91" spans="1:4">
      <c r="A91" s="70" t="s">
        <v>1168</v>
      </c>
      <c r="B91" s="58"/>
      <c r="C91" s="58"/>
      <c r="D91" s="58">
        <f t="shared" si="1"/>
        <v>0</v>
      </c>
    </row>
    <row r="92" spans="1:4">
      <c r="A92" s="70" t="s">
        <v>1169</v>
      </c>
      <c r="B92" s="58"/>
      <c r="C92" s="58"/>
      <c r="D92" s="58">
        <f t="shared" si="1"/>
        <v>0</v>
      </c>
    </row>
    <row r="93" spans="1:4">
      <c r="A93" s="70" t="s">
        <v>1170</v>
      </c>
      <c r="B93" s="58"/>
      <c r="C93" s="58"/>
      <c r="D93" s="58">
        <f t="shared" si="1"/>
        <v>0</v>
      </c>
    </row>
    <row r="94" spans="1:4">
      <c r="A94" s="70" t="s">
        <v>1171</v>
      </c>
      <c r="B94" s="58"/>
      <c r="C94" s="58"/>
      <c r="D94" s="58">
        <f t="shared" si="1"/>
        <v>0</v>
      </c>
    </row>
    <row r="95" spans="1:4">
      <c r="A95" s="70" t="s">
        <v>1174</v>
      </c>
      <c r="B95" s="58"/>
      <c r="C95" s="58"/>
      <c r="D95" s="58">
        <f t="shared" si="1"/>
        <v>0</v>
      </c>
    </row>
    <row r="96" spans="1:4">
      <c r="A96" s="70" t="s">
        <v>1176</v>
      </c>
      <c r="B96" s="58"/>
      <c r="C96" s="58"/>
      <c r="D96" s="58">
        <f t="shared" si="1"/>
        <v>0</v>
      </c>
    </row>
    <row r="97" spans="1:4">
      <c r="A97" s="70" t="s">
        <v>1177</v>
      </c>
      <c r="B97" s="58"/>
      <c r="C97" s="58"/>
      <c r="D97" s="58">
        <f t="shared" si="1"/>
        <v>0</v>
      </c>
    </row>
    <row r="98" ht="27" spans="1:4">
      <c r="A98" s="70" t="s">
        <v>1202</v>
      </c>
      <c r="B98" s="58"/>
      <c r="C98" s="58"/>
      <c r="D98" s="58">
        <f t="shared" si="1"/>
        <v>0</v>
      </c>
    </row>
    <row r="99" ht="18.75" spans="1:4">
      <c r="A99" s="71" t="s">
        <v>1203</v>
      </c>
      <c r="B99" s="58">
        <v>698</v>
      </c>
      <c r="C99" s="58"/>
      <c r="D99" s="58">
        <f t="shared" si="1"/>
        <v>698</v>
      </c>
    </row>
    <row r="100" spans="1:4">
      <c r="A100" s="70" t="s">
        <v>1204</v>
      </c>
      <c r="B100" s="58">
        <v>698</v>
      </c>
      <c r="C100" s="58"/>
      <c r="D100" s="58">
        <f t="shared" si="1"/>
        <v>698</v>
      </c>
    </row>
    <row r="101" spans="1:4">
      <c r="A101" s="70" t="s">
        <v>1149</v>
      </c>
      <c r="B101" s="58">
        <v>112</v>
      </c>
      <c r="C101" s="58"/>
      <c r="D101" s="58">
        <f t="shared" ref="D101:D164" si="2">B101+C101</f>
        <v>112</v>
      </c>
    </row>
    <row r="102" spans="1:4">
      <c r="A102" s="70" t="s">
        <v>1205</v>
      </c>
      <c r="B102" s="58"/>
      <c r="C102" s="58"/>
      <c r="D102" s="58">
        <f t="shared" si="2"/>
        <v>0</v>
      </c>
    </row>
    <row r="103" spans="1:4">
      <c r="A103" s="70" t="s">
        <v>1206</v>
      </c>
      <c r="B103" s="58"/>
      <c r="C103" s="58"/>
      <c r="D103" s="58">
        <f t="shared" si="2"/>
        <v>0</v>
      </c>
    </row>
    <row r="104" spans="1:4">
      <c r="A104" s="70" t="s">
        <v>1207</v>
      </c>
      <c r="B104" s="58">
        <v>586</v>
      </c>
      <c r="C104" s="58"/>
      <c r="D104" s="58">
        <f t="shared" si="2"/>
        <v>586</v>
      </c>
    </row>
    <row r="105" spans="1:4">
      <c r="A105" s="70" t="s">
        <v>1208</v>
      </c>
      <c r="B105" s="58"/>
      <c r="C105" s="58"/>
      <c r="D105" s="58">
        <f t="shared" si="2"/>
        <v>0</v>
      </c>
    </row>
    <row r="106" spans="1:4">
      <c r="A106" s="70" t="s">
        <v>1149</v>
      </c>
      <c r="B106" s="58"/>
      <c r="C106" s="58"/>
      <c r="D106" s="58">
        <f t="shared" si="2"/>
        <v>0</v>
      </c>
    </row>
    <row r="107" spans="1:4">
      <c r="A107" s="70" t="s">
        <v>1205</v>
      </c>
      <c r="B107" s="58"/>
      <c r="C107" s="58"/>
      <c r="D107" s="58">
        <f t="shared" si="2"/>
        <v>0</v>
      </c>
    </row>
    <row r="108" spans="1:4">
      <c r="A108" s="70" t="s">
        <v>1209</v>
      </c>
      <c r="B108" s="58"/>
      <c r="C108" s="58"/>
      <c r="D108" s="58">
        <f t="shared" si="2"/>
        <v>0</v>
      </c>
    </row>
    <row r="109" spans="1:4">
      <c r="A109" s="70" t="s">
        <v>1210</v>
      </c>
      <c r="B109" s="58"/>
      <c r="C109" s="58"/>
      <c r="D109" s="58">
        <f t="shared" si="2"/>
        <v>0</v>
      </c>
    </row>
    <row r="110" spans="1:4">
      <c r="A110" s="70" t="s">
        <v>1211</v>
      </c>
      <c r="B110" s="58"/>
      <c r="C110" s="58"/>
      <c r="D110" s="58">
        <f t="shared" si="2"/>
        <v>0</v>
      </c>
    </row>
    <row r="111" spans="1:4">
      <c r="A111" s="70" t="s">
        <v>1212</v>
      </c>
      <c r="B111" s="58"/>
      <c r="C111" s="58"/>
      <c r="D111" s="58">
        <f t="shared" si="2"/>
        <v>0</v>
      </c>
    </row>
    <row r="112" spans="1:4">
      <c r="A112" s="70" t="s">
        <v>1213</v>
      </c>
      <c r="B112" s="58"/>
      <c r="C112" s="58"/>
      <c r="D112" s="58">
        <f t="shared" si="2"/>
        <v>0</v>
      </c>
    </row>
    <row r="113" spans="1:4">
      <c r="A113" s="70" t="s">
        <v>1214</v>
      </c>
      <c r="B113" s="58"/>
      <c r="C113" s="58"/>
      <c r="D113" s="58">
        <f t="shared" si="2"/>
        <v>0</v>
      </c>
    </row>
    <row r="114" spans="1:4">
      <c r="A114" s="70" t="s">
        <v>1215</v>
      </c>
      <c r="B114" s="58"/>
      <c r="C114" s="58"/>
      <c r="D114" s="58">
        <f t="shared" si="2"/>
        <v>0</v>
      </c>
    </row>
    <row r="115" ht="27" spans="1:4">
      <c r="A115" s="70" t="s">
        <v>1216</v>
      </c>
      <c r="B115" s="58"/>
      <c r="C115" s="58"/>
      <c r="D115" s="58">
        <f t="shared" si="2"/>
        <v>0</v>
      </c>
    </row>
    <row r="116" spans="1:4">
      <c r="A116" s="70" t="s">
        <v>1149</v>
      </c>
      <c r="B116" s="58"/>
      <c r="C116" s="58"/>
      <c r="D116" s="58">
        <f t="shared" si="2"/>
        <v>0</v>
      </c>
    </row>
    <row r="117" ht="27" spans="1:4">
      <c r="A117" s="70" t="s">
        <v>1217</v>
      </c>
      <c r="B117" s="58"/>
      <c r="C117" s="58"/>
      <c r="D117" s="58">
        <f t="shared" si="2"/>
        <v>0</v>
      </c>
    </row>
    <row r="118" ht="27" spans="1:4">
      <c r="A118" s="70" t="s">
        <v>1218</v>
      </c>
      <c r="B118" s="58"/>
      <c r="C118" s="58"/>
      <c r="D118" s="58">
        <f t="shared" si="2"/>
        <v>0</v>
      </c>
    </row>
    <row r="119" spans="1:4">
      <c r="A119" s="70" t="s">
        <v>1212</v>
      </c>
      <c r="B119" s="58"/>
      <c r="C119" s="58"/>
      <c r="D119" s="58">
        <f t="shared" si="2"/>
        <v>0</v>
      </c>
    </row>
    <row r="120" spans="1:4">
      <c r="A120" s="70" t="s">
        <v>1219</v>
      </c>
      <c r="B120" s="58"/>
      <c r="C120" s="58"/>
      <c r="D120" s="58">
        <f t="shared" si="2"/>
        <v>0</v>
      </c>
    </row>
    <row r="121" spans="1:4">
      <c r="A121" s="70" t="s">
        <v>1214</v>
      </c>
      <c r="B121" s="58"/>
      <c r="C121" s="58"/>
      <c r="D121" s="58">
        <f t="shared" si="2"/>
        <v>0</v>
      </c>
    </row>
    <row r="122" ht="27" spans="1:4">
      <c r="A122" s="70" t="s">
        <v>1220</v>
      </c>
      <c r="B122" s="58"/>
      <c r="C122" s="58"/>
      <c r="D122" s="58">
        <f t="shared" si="2"/>
        <v>0</v>
      </c>
    </row>
    <row r="123" ht="18.75" spans="1:4">
      <c r="A123" s="71" t="s">
        <v>1221</v>
      </c>
      <c r="B123" s="58"/>
      <c r="C123" s="58">
        <v>2000</v>
      </c>
      <c r="D123" s="58">
        <f t="shared" si="2"/>
        <v>2000</v>
      </c>
    </row>
    <row r="124" ht="27" spans="1:4">
      <c r="A124" s="70" t="s">
        <v>1222</v>
      </c>
      <c r="B124" s="58"/>
      <c r="C124" s="58"/>
      <c r="D124" s="58">
        <f t="shared" si="2"/>
        <v>0</v>
      </c>
    </row>
    <row r="125" spans="1:4">
      <c r="A125" s="70" t="s">
        <v>1223</v>
      </c>
      <c r="B125" s="58"/>
      <c r="C125" s="58"/>
      <c r="D125" s="58">
        <f t="shared" si="2"/>
        <v>0</v>
      </c>
    </row>
    <row r="126" spans="1:4">
      <c r="A126" s="70" t="s">
        <v>1224</v>
      </c>
      <c r="B126" s="58"/>
      <c r="C126" s="58"/>
      <c r="D126" s="58">
        <f t="shared" si="2"/>
        <v>0</v>
      </c>
    </row>
    <row r="127" spans="1:4">
      <c r="A127" s="70" t="s">
        <v>1225</v>
      </c>
      <c r="B127" s="58"/>
      <c r="C127" s="58"/>
      <c r="D127" s="58">
        <f t="shared" si="2"/>
        <v>0</v>
      </c>
    </row>
    <row r="128" ht="27" spans="1:4">
      <c r="A128" s="70" t="s">
        <v>1226</v>
      </c>
      <c r="B128" s="58"/>
      <c r="C128" s="58"/>
      <c r="D128" s="58">
        <f t="shared" si="2"/>
        <v>0</v>
      </c>
    </row>
    <row r="129" spans="1:4">
      <c r="A129" s="70" t="s">
        <v>1227</v>
      </c>
      <c r="B129" s="58"/>
      <c r="C129" s="58"/>
      <c r="D129" s="58">
        <f t="shared" si="2"/>
        <v>0</v>
      </c>
    </row>
    <row r="130" spans="1:4">
      <c r="A130" s="70" t="s">
        <v>1225</v>
      </c>
      <c r="B130" s="58"/>
      <c r="C130" s="58"/>
      <c r="D130" s="58">
        <f t="shared" si="2"/>
        <v>0</v>
      </c>
    </row>
    <row r="131" spans="1:4">
      <c r="A131" s="70" t="s">
        <v>1228</v>
      </c>
      <c r="B131" s="58"/>
      <c r="C131" s="58"/>
      <c r="D131" s="58">
        <f t="shared" si="2"/>
        <v>0</v>
      </c>
    </row>
    <row r="132" spans="1:4">
      <c r="A132" s="70" t="s">
        <v>1229</v>
      </c>
      <c r="B132" s="58"/>
      <c r="C132" s="58"/>
      <c r="D132" s="58">
        <f t="shared" si="2"/>
        <v>0</v>
      </c>
    </row>
    <row r="133" spans="1:4">
      <c r="A133" s="70" t="s">
        <v>1230</v>
      </c>
      <c r="B133" s="58"/>
      <c r="C133" s="58"/>
      <c r="D133" s="58">
        <f t="shared" si="2"/>
        <v>0</v>
      </c>
    </row>
    <row r="134" spans="1:4">
      <c r="A134" s="70" t="s">
        <v>1231</v>
      </c>
      <c r="B134" s="58"/>
      <c r="C134" s="58"/>
      <c r="D134" s="58">
        <f t="shared" si="2"/>
        <v>0</v>
      </c>
    </row>
    <row r="135" spans="1:4">
      <c r="A135" s="70" t="s">
        <v>1232</v>
      </c>
      <c r="B135" s="58"/>
      <c r="C135" s="58"/>
      <c r="D135" s="58">
        <f t="shared" si="2"/>
        <v>0</v>
      </c>
    </row>
    <row r="136" spans="1:4">
      <c r="A136" s="70" t="s">
        <v>1233</v>
      </c>
      <c r="B136" s="58"/>
      <c r="C136" s="58"/>
      <c r="D136" s="58">
        <f t="shared" si="2"/>
        <v>0</v>
      </c>
    </row>
    <row r="137" spans="1:4">
      <c r="A137" s="70" t="s">
        <v>1234</v>
      </c>
      <c r="B137" s="58"/>
      <c r="C137" s="58"/>
      <c r="D137" s="58">
        <f t="shared" si="2"/>
        <v>0</v>
      </c>
    </row>
    <row r="138" spans="1:4">
      <c r="A138" s="70" t="s">
        <v>1235</v>
      </c>
      <c r="B138" s="58"/>
      <c r="C138" s="58"/>
      <c r="D138" s="58">
        <f t="shared" si="2"/>
        <v>0</v>
      </c>
    </row>
    <row r="139" spans="1:4">
      <c r="A139" s="70" t="s">
        <v>1236</v>
      </c>
      <c r="B139" s="58"/>
      <c r="C139" s="58"/>
      <c r="D139" s="58">
        <f t="shared" si="2"/>
        <v>0</v>
      </c>
    </row>
    <row r="140" spans="1:4">
      <c r="A140" s="70" t="s">
        <v>1237</v>
      </c>
      <c r="B140" s="58"/>
      <c r="C140" s="58"/>
      <c r="D140" s="58">
        <f t="shared" si="2"/>
        <v>0</v>
      </c>
    </row>
    <row r="141" spans="1:4">
      <c r="A141" s="70" t="s">
        <v>1238</v>
      </c>
      <c r="B141" s="58"/>
      <c r="C141" s="58"/>
      <c r="D141" s="58">
        <f t="shared" si="2"/>
        <v>0</v>
      </c>
    </row>
    <row r="142" spans="1:4">
      <c r="A142" s="70" t="s">
        <v>1239</v>
      </c>
      <c r="B142" s="58"/>
      <c r="C142" s="58"/>
      <c r="D142" s="58">
        <f t="shared" si="2"/>
        <v>0</v>
      </c>
    </row>
    <row r="143" spans="1:4">
      <c r="A143" s="70" t="s">
        <v>1240</v>
      </c>
      <c r="B143" s="58"/>
      <c r="C143" s="58"/>
      <c r="D143" s="58">
        <f t="shared" si="2"/>
        <v>0</v>
      </c>
    </row>
    <row r="144" spans="1:4">
      <c r="A144" s="70" t="s">
        <v>1241</v>
      </c>
      <c r="B144" s="58"/>
      <c r="C144" s="58"/>
      <c r="D144" s="58">
        <f t="shared" si="2"/>
        <v>0</v>
      </c>
    </row>
    <row r="145" spans="1:4">
      <c r="A145" s="70" t="s">
        <v>1242</v>
      </c>
      <c r="B145" s="58"/>
      <c r="C145" s="58"/>
      <c r="D145" s="58">
        <f t="shared" si="2"/>
        <v>0</v>
      </c>
    </row>
    <row r="146" spans="1:4">
      <c r="A146" s="70" t="s">
        <v>1243</v>
      </c>
      <c r="B146" s="58"/>
      <c r="C146" s="58"/>
      <c r="D146" s="58">
        <f t="shared" si="2"/>
        <v>0</v>
      </c>
    </row>
    <row r="147" spans="1:4">
      <c r="A147" s="70" t="s">
        <v>1244</v>
      </c>
      <c r="B147" s="58"/>
      <c r="C147" s="58"/>
      <c r="D147" s="58">
        <f t="shared" si="2"/>
        <v>0</v>
      </c>
    </row>
    <row r="148" spans="1:4">
      <c r="A148" s="70" t="s">
        <v>1245</v>
      </c>
      <c r="B148" s="58"/>
      <c r="C148" s="58"/>
      <c r="D148" s="58">
        <f t="shared" si="2"/>
        <v>0</v>
      </c>
    </row>
    <row r="149" spans="1:4">
      <c r="A149" s="70" t="s">
        <v>1246</v>
      </c>
      <c r="B149" s="58"/>
      <c r="C149" s="58"/>
      <c r="D149" s="58">
        <f t="shared" si="2"/>
        <v>0</v>
      </c>
    </row>
    <row r="150" spans="1:4">
      <c r="A150" s="70" t="s">
        <v>1247</v>
      </c>
      <c r="B150" s="58"/>
      <c r="C150" s="58"/>
      <c r="D150" s="58">
        <f t="shared" si="2"/>
        <v>0</v>
      </c>
    </row>
    <row r="151" spans="1:4">
      <c r="A151" s="70" t="s">
        <v>1248</v>
      </c>
      <c r="B151" s="58"/>
      <c r="C151" s="58"/>
      <c r="D151" s="58">
        <f t="shared" si="2"/>
        <v>0</v>
      </c>
    </row>
    <row r="152" spans="1:4">
      <c r="A152" s="70" t="s">
        <v>1249</v>
      </c>
      <c r="B152" s="58"/>
      <c r="C152" s="58"/>
      <c r="D152" s="58">
        <f t="shared" si="2"/>
        <v>0</v>
      </c>
    </row>
    <row r="153" spans="1:4">
      <c r="A153" s="70" t="s">
        <v>1250</v>
      </c>
      <c r="B153" s="58"/>
      <c r="C153" s="58"/>
      <c r="D153" s="58">
        <f t="shared" si="2"/>
        <v>0</v>
      </c>
    </row>
    <row r="154" spans="1:4">
      <c r="A154" s="70" t="s">
        <v>1251</v>
      </c>
      <c r="B154" s="58"/>
      <c r="C154" s="58"/>
      <c r="D154" s="58">
        <f t="shared" si="2"/>
        <v>0</v>
      </c>
    </row>
    <row r="155" spans="1:4">
      <c r="A155" s="70" t="s">
        <v>1252</v>
      </c>
      <c r="B155" s="58"/>
      <c r="C155" s="58"/>
      <c r="D155" s="58">
        <f t="shared" si="2"/>
        <v>0</v>
      </c>
    </row>
    <row r="156" spans="1:4">
      <c r="A156" s="70" t="s">
        <v>1253</v>
      </c>
      <c r="B156" s="58"/>
      <c r="C156" s="58"/>
      <c r="D156" s="58">
        <f t="shared" si="2"/>
        <v>0</v>
      </c>
    </row>
    <row r="157" spans="1:4">
      <c r="A157" s="70" t="s">
        <v>1254</v>
      </c>
      <c r="B157" s="58"/>
      <c r="C157" s="58"/>
      <c r="D157" s="58">
        <f t="shared" si="2"/>
        <v>0</v>
      </c>
    </row>
    <row r="158" spans="1:4">
      <c r="A158" s="70" t="s">
        <v>1255</v>
      </c>
      <c r="B158" s="58"/>
      <c r="C158" s="58"/>
      <c r="D158" s="58">
        <f t="shared" si="2"/>
        <v>0</v>
      </c>
    </row>
    <row r="159" spans="1:4">
      <c r="A159" s="70" t="s">
        <v>1256</v>
      </c>
      <c r="B159" s="58"/>
      <c r="C159" s="58"/>
      <c r="D159" s="58">
        <f t="shared" si="2"/>
        <v>0</v>
      </c>
    </row>
    <row r="160" spans="1:4">
      <c r="A160" s="70" t="s">
        <v>1257</v>
      </c>
      <c r="B160" s="58"/>
      <c r="C160" s="58"/>
      <c r="D160" s="58">
        <f t="shared" si="2"/>
        <v>0</v>
      </c>
    </row>
    <row r="161" spans="1:4">
      <c r="A161" s="70" t="s">
        <v>1258</v>
      </c>
      <c r="B161" s="58"/>
      <c r="C161" s="58"/>
      <c r="D161" s="58">
        <f t="shared" si="2"/>
        <v>0</v>
      </c>
    </row>
    <row r="162" spans="1:4">
      <c r="A162" s="70" t="s">
        <v>1259</v>
      </c>
      <c r="B162" s="58"/>
      <c r="C162" s="58"/>
      <c r="D162" s="58">
        <f t="shared" si="2"/>
        <v>0</v>
      </c>
    </row>
    <row r="163" spans="1:4">
      <c r="A163" s="70" t="s">
        <v>1260</v>
      </c>
      <c r="B163" s="58"/>
      <c r="C163" s="58"/>
      <c r="D163" s="58">
        <f t="shared" si="2"/>
        <v>0</v>
      </c>
    </row>
    <row r="164" ht="27" spans="1:4">
      <c r="A164" s="70" t="s">
        <v>1261</v>
      </c>
      <c r="B164" s="58"/>
      <c r="C164" s="58"/>
      <c r="D164" s="58">
        <f t="shared" si="2"/>
        <v>0</v>
      </c>
    </row>
    <row r="165" spans="1:4">
      <c r="A165" s="70" t="s">
        <v>1223</v>
      </c>
      <c r="B165" s="58"/>
      <c r="C165" s="58"/>
      <c r="D165" s="58">
        <f t="shared" ref="D165:D228" si="3">B165+C165</f>
        <v>0</v>
      </c>
    </row>
    <row r="166" ht="27" spans="1:4">
      <c r="A166" s="70" t="s">
        <v>1262</v>
      </c>
      <c r="B166" s="58"/>
      <c r="C166" s="58"/>
      <c r="D166" s="58">
        <f t="shared" si="3"/>
        <v>0</v>
      </c>
    </row>
    <row r="167" spans="1:4">
      <c r="A167" s="70" t="s">
        <v>1263</v>
      </c>
      <c r="B167" s="58"/>
      <c r="C167" s="58"/>
      <c r="D167" s="58">
        <f t="shared" si="3"/>
        <v>0</v>
      </c>
    </row>
    <row r="168" spans="1:4">
      <c r="A168" s="70" t="s">
        <v>1223</v>
      </c>
      <c r="B168" s="58"/>
      <c r="C168" s="58"/>
      <c r="D168" s="58">
        <f t="shared" si="3"/>
        <v>0</v>
      </c>
    </row>
    <row r="169" ht="27" spans="1:4">
      <c r="A169" s="70" t="s">
        <v>1264</v>
      </c>
      <c r="B169" s="58"/>
      <c r="C169" s="58">
        <v>2000</v>
      </c>
      <c r="D169" s="58">
        <f t="shared" si="3"/>
        <v>2000</v>
      </c>
    </row>
    <row r="170" ht="27" spans="1:4">
      <c r="A170" s="70" t="s">
        <v>1265</v>
      </c>
      <c r="B170" s="58"/>
      <c r="C170" s="58"/>
      <c r="D170" s="58">
        <f t="shared" si="3"/>
        <v>0</v>
      </c>
    </row>
    <row r="171" ht="27" spans="1:4">
      <c r="A171" s="70" t="s">
        <v>1266</v>
      </c>
      <c r="B171" s="58"/>
      <c r="C171" s="58"/>
      <c r="D171" s="58">
        <f t="shared" si="3"/>
        <v>0</v>
      </c>
    </row>
    <row r="172" spans="1:4">
      <c r="A172" s="70" t="s">
        <v>1232</v>
      </c>
      <c r="B172" s="58"/>
      <c r="C172" s="58"/>
      <c r="D172" s="58">
        <f t="shared" si="3"/>
        <v>0</v>
      </c>
    </row>
    <row r="173" spans="1:4">
      <c r="A173" s="70" t="s">
        <v>1234</v>
      </c>
      <c r="B173" s="58"/>
      <c r="C173" s="58"/>
      <c r="D173" s="58">
        <f t="shared" si="3"/>
        <v>0</v>
      </c>
    </row>
    <row r="174" ht="27" spans="1:4">
      <c r="A174" s="70" t="s">
        <v>1267</v>
      </c>
      <c r="B174" s="58"/>
      <c r="C174" s="58"/>
      <c r="D174" s="58">
        <f t="shared" si="3"/>
        <v>0</v>
      </c>
    </row>
    <row r="175" ht="18.75" spans="1:4">
      <c r="A175" s="71" t="s">
        <v>1268</v>
      </c>
      <c r="B175" s="58"/>
      <c r="C175" s="58"/>
      <c r="D175" s="58">
        <f t="shared" si="3"/>
        <v>0</v>
      </c>
    </row>
    <row r="176" spans="1:4">
      <c r="A176" s="70" t="s">
        <v>1269</v>
      </c>
      <c r="B176" s="58"/>
      <c r="C176" s="58"/>
      <c r="D176" s="58">
        <f t="shared" si="3"/>
        <v>0</v>
      </c>
    </row>
    <row r="177" spans="1:4">
      <c r="A177" s="70" t="s">
        <v>1270</v>
      </c>
      <c r="B177" s="58"/>
      <c r="C177" s="58"/>
      <c r="D177" s="58">
        <f t="shared" si="3"/>
        <v>0</v>
      </c>
    </row>
    <row r="178" spans="1:4">
      <c r="A178" s="70" t="s">
        <v>1271</v>
      </c>
      <c r="B178" s="58"/>
      <c r="C178" s="58"/>
      <c r="D178" s="58">
        <f t="shared" si="3"/>
        <v>0</v>
      </c>
    </row>
    <row r="179" ht="18.75" spans="1:4">
      <c r="A179" s="71" t="s">
        <v>1272</v>
      </c>
      <c r="B179" s="58">
        <v>1686</v>
      </c>
      <c r="C179" s="58">
        <v>30000</v>
      </c>
      <c r="D179" s="58">
        <f t="shared" si="3"/>
        <v>31686</v>
      </c>
    </row>
    <row r="180" ht="27" spans="1:4">
      <c r="A180" s="70" t="s">
        <v>1273</v>
      </c>
      <c r="B180" s="58"/>
      <c r="C180" s="58"/>
      <c r="D180" s="58">
        <f t="shared" si="3"/>
        <v>0</v>
      </c>
    </row>
    <row r="181" spans="1:4">
      <c r="A181" s="70" t="s">
        <v>1274</v>
      </c>
      <c r="B181" s="58"/>
      <c r="C181" s="58"/>
      <c r="D181" s="58">
        <f t="shared" si="3"/>
        <v>0</v>
      </c>
    </row>
    <row r="182" ht="27" spans="1:4">
      <c r="A182" s="70" t="s">
        <v>1275</v>
      </c>
      <c r="B182" s="58"/>
      <c r="C182" s="58">
        <v>30000</v>
      </c>
      <c r="D182" s="58">
        <f t="shared" si="3"/>
        <v>30000</v>
      </c>
    </row>
    <row r="183" spans="1:4">
      <c r="A183" s="70" t="s">
        <v>1276</v>
      </c>
      <c r="B183" s="58"/>
      <c r="C183" s="58"/>
      <c r="D183" s="58">
        <f t="shared" si="3"/>
        <v>0</v>
      </c>
    </row>
    <row r="184" spans="1:4">
      <c r="A184" s="70" t="s">
        <v>1277</v>
      </c>
      <c r="B184" s="58"/>
      <c r="C184" s="58"/>
      <c r="D184" s="58">
        <f t="shared" si="3"/>
        <v>0</v>
      </c>
    </row>
    <row r="185" spans="1:4">
      <c r="A185" s="70" t="s">
        <v>1278</v>
      </c>
      <c r="B185" s="58"/>
      <c r="C185" s="58"/>
      <c r="D185" s="58">
        <f t="shared" si="3"/>
        <v>0</v>
      </c>
    </row>
    <row r="186" spans="1:4">
      <c r="A186" s="70" t="s">
        <v>1279</v>
      </c>
      <c r="B186" s="58"/>
      <c r="C186" s="58"/>
      <c r="D186" s="58">
        <f t="shared" si="3"/>
        <v>0</v>
      </c>
    </row>
    <row r="187" spans="1:4">
      <c r="A187" s="70" t="s">
        <v>1280</v>
      </c>
      <c r="B187" s="58"/>
      <c r="C187" s="58"/>
      <c r="D187" s="58">
        <f t="shared" si="3"/>
        <v>0</v>
      </c>
    </row>
    <row r="188" spans="1:4">
      <c r="A188" s="70" t="s">
        <v>1281</v>
      </c>
      <c r="B188" s="58"/>
      <c r="C188" s="58"/>
      <c r="D188" s="58">
        <f t="shared" si="3"/>
        <v>0</v>
      </c>
    </row>
    <row r="189" spans="1:4">
      <c r="A189" s="70" t="s">
        <v>1282</v>
      </c>
      <c r="B189" s="58"/>
      <c r="C189" s="58"/>
      <c r="D189" s="58">
        <f t="shared" si="3"/>
        <v>0</v>
      </c>
    </row>
    <row r="190" spans="1:4">
      <c r="A190" s="70" t="s">
        <v>1283</v>
      </c>
      <c r="B190" s="58"/>
      <c r="C190" s="58"/>
      <c r="D190" s="58">
        <f t="shared" si="3"/>
        <v>0</v>
      </c>
    </row>
    <row r="191" spans="1:4">
      <c r="A191" s="70" t="s">
        <v>1284</v>
      </c>
      <c r="B191" s="58"/>
      <c r="C191" s="58"/>
      <c r="D191" s="58">
        <f t="shared" si="3"/>
        <v>0</v>
      </c>
    </row>
    <row r="192" ht="27" spans="1:4">
      <c r="A192" s="70" t="s">
        <v>1285</v>
      </c>
      <c r="B192" s="58"/>
      <c r="C192" s="58"/>
      <c r="D192" s="58">
        <f t="shared" si="3"/>
        <v>0</v>
      </c>
    </row>
    <row r="193" spans="1:4">
      <c r="A193" s="70" t="s">
        <v>1286</v>
      </c>
      <c r="B193" s="58">
        <v>1686</v>
      </c>
      <c r="C193" s="58"/>
      <c r="D193" s="58">
        <f t="shared" si="3"/>
        <v>1686</v>
      </c>
    </row>
    <row r="194" ht="27" spans="1:4">
      <c r="A194" s="70" t="s">
        <v>1287</v>
      </c>
      <c r="B194" s="58"/>
      <c r="C194" s="58"/>
      <c r="D194" s="58">
        <f t="shared" si="3"/>
        <v>0</v>
      </c>
    </row>
    <row r="195" spans="1:4">
      <c r="A195" s="70" t="s">
        <v>1288</v>
      </c>
      <c r="B195" s="58">
        <v>519</v>
      </c>
      <c r="C195" s="58"/>
      <c r="D195" s="58">
        <f t="shared" si="3"/>
        <v>519</v>
      </c>
    </row>
    <row r="196" spans="1:4">
      <c r="A196" s="70" t="s">
        <v>1289</v>
      </c>
      <c r="B196" s="58">
        <v>285</v>
      </c>
      <c r="C196" s="58"/>
      <c r="D196" s="58">
        <f t="shared" si="3"/>
        <v>285</v>
      </c>
    </row>
    <row r="197" spans="1:4">
      <c r="A197" s="70" t="s">
        <v>1290</v>
      </c>
      <c r="B197" s="58">
        <v>14</v>
      </c>
      <c r="C197" s="58"/>
      <c r="D197" s="58">
        <f t="shared" si="3"/>
        <v>14</v>
      </c>
    </row>
    <row r="198" spans="1:4">
      <c r="A198" s="70" t="s">
        <v>1291</v>
      </c>
      <c r="B198" s="58"/>
      <c r="C198" s="58"/>
      <c r="D198" s="58">
        <f t="shared" si="3"/>
        <v>0</v>
      </c>
    </row>
    <row r="199" spans="1:4">
      <c r="A199" s="70" t="s">
        <v>1292</v>
      </c>
      <c r="B199" s="58">
        <v>147</v>
      </c>
      <c r="C199" s="58"/>
      <c r="D199" s="58">
        <f t="shared" si="3"/>
        <v>147</v>
      </c>
    </row>
    <row r="200" spans="1:4">
      <c r="A200" s="70" t="s">
        <v>1293</v>
      </c>
      <c r="B200" s="58"/>
      <c r="C200" s="58"/>
      <c r="D200" s="58">
        <f t="shared" si="3"/>
        <v>0</v>
      </c>
    </row>
    <row r="201" spans="1:4">
      <c r="A201" s="70" t="s">
        <v>1294</v>
      </c>
      <c r="B201" s="58"/>
      <c r="C201" s="58"/>
      <c r="D201" s="58">
        <f t="shared" si="3"/>
        <v>0</v>
      </c>
    </row>
    <row r="202" spans="1:4">
      <c r="A202" s="70" t="s">
        <v>1295</v>
      </c>
      <c r="B202" s="58"/>
      <c r="C202" s="58"/>
      <c r="D202" s="58">
        <f t="shared" si="3"/>
        <v>0</v>
      </c>
    </row>
    <row r="203" spans="1:4">
      <c r="A203" s="70" t="s">
        <v>1296</v>
      </c>
      <c r="B203" s="58">
        <v>130</v>
      </c>
      <c r="C203" s="58"/>
      <c r="D203" s="58">
        <f t="shared" si="3"/>
        <v>130</v>
      </c>
    </row>
    <row r="204" ht="27" spans="1:4">
      <c r="A204" s="70" t="s">
        <v>1297</v>
      </c>
      <c r="B204" s="58">
        <v>591</v>
      </c>
      <c r="C204" s="58"/>
      <c r="D204" s="58">
        <f t="shared" si="3"/>
        <v>591</v>
      </c>
    </row>
    <row r="205" ht="18.75" spans="1:4">
      <c r="A205" s="71" t="s">
        <v>1298</v>
      </c>
      <c r="B205" s="58">
        <v>5645</v>
      </c>
      <c r="C205" s="58"/>
      <c r="D205" s="58">
        <f t="shared" si="3"/>
        <v>5645</v>
      </c>
    </row>
    <row r="206" spans="1:4">
      <c r="A206" s="70" t="s">
        <v>1299</v>
      </c>
      <c r="B206" s="58">
        <v>5646</v>
      </c>
      <c r="C206" s="58"/>
      <c r="D206" s="58">
        <f t="shared" si="3"/>
        <v>5646</v>
      </c>
    </row>
    <row r="207" ht="27" spans="1:4">
      <c r="A207" s="70" t="s">
        <v>1300</v>
      </c>
      <c r="B207" s="58"/>
      <c r="C207" s="58"/>
      <c r="D207" s="58">
        <f t="shared" si="3"/>
        <v>0</v>
      </c>
    </row>
    <row r="208" spans="1:4">
      <c r="A208" s="70" t="s">
        <v>1301</v>
      </c>
      <c r="B208" s="58"/>
      <c r="C208" s="58"/>
      <c r="D208" s="58">
        <f t="shared" si="3"/>
        <v>0</v>
      </c>
    </row>
    <row r="209" ht="27" spans="1:4">
      <c r="A209" s="70" t="s">
        <v>1302</v>
      </c>
      <c r="B209" s="58"/>
      <c r="C209" s="58"/>
      <c r="D209" s="58">
        <f t="shared" si="3"/>
        <v>0</v>
      </c>
    </row>
    <row r="210" spans="1:4">
      <c r="A210" s="70" t="s">
        <v>1303</v>
      </c>
      <c r="B210" s="58">
        <v>75</v>
      </c>
      <c r="C210" s="58"/>
      <c r="D210" s="58">
        <f t="shared" si="3"/>
        <v>75</v>
      </c>
    </row>
    <row r="211" spans="1:4">
      <c r="A211" s="70" t="s">
        <v>1304</v>
      </c>
      <c r="B211" s="58"/>
      <c r="C211" s="58"/>
      <c r="D211" s="58">
        <f t="shared" si="3"/>
        <v>0</v>
      </c>
    </row>
    <row r="212" spans="1:4">
      <c r="A212" s="70" t="s">
        <v>1305</v>
      </c>
      <c r="B212" s="58"/>
      <c r="C212" s="58"/>
      <c r="D212" s="58">
        <f t="shared" si="3"/>
        <v>0</v>
      </c>
    </row>
    <row r="213" spans="1:4">
      <c r="A213" s="70" t="s">
        <v>1306</v>
      </c>
      <c r="B213" s="58"/>
      <c r="C213" s="58"/>
      <c r="D213" s="58">
        <f t="shared" si="3"/>
        <v>0</v>
      </c>
    </row>
    <row r="214" spans="1:4">
      <c r="A214" s="70" t="s">
        <v>1307</v>
      </c>
      <c r="B214" s="58"/>
      <c r="C214" s="58"/>
      <c r="D214" s="58">
        <f t="shared" si="3"/>
        <v>0</v>
      </c>
    </row>
    <row r="215" ht="27" spans="1:4">
      <c r="A215" s="70" t="s">
        <v>1308</v>
      </c>
      <c r="B215" s="58"/>
      <c r="C215" s="58"/>
      <c r="D215" s="58">
        <f t="shared" si="3"/>
        <v>0</v>
      </c>
    </row>
    <row r="216" spans="1:4">
      <c r="A216" s="70" t="s">
        <v>1309</v>
      </c>
      <c r="B216" s="58"/>
      <c r="C216" s="58"/>
      <c r="D216" s="58">
        <f t="shared" si="3"/>
        <v>0</v>
      </c>
    </row>
    <row r="217" spans="1:4">
      <c r="A217" s="70" t="s">
        <v>1310</v>
      </c>
      <c r="B217" s="58"/>
      <c r="C217" s="58"/>
      <c r="D217" s="58">
        <f t="shared" si="3"/>
        <v>0</v>
      </c>
    </row>
    <row r="218" spans="1:4">
      <c r="A218" s="70" t="s">
        <v>1311</v>
      </c>
      <c r="B218" s="58"/>
      <c r="C218" s="58"/>
      <c r="D218" s="58">
        <f t="shared" si="3"/>
        <v>0</v>
      </c>
    </row>
    <row r="219" spans="1:4">
      <c r="A219" s="70" t="s">
        <v>1312</v>
      </c>
      <c r="B219" s="58"/>
      <c r="C219" s="58"/>
      <c r="D219" s="58">
        <f t="shared" si="3"/>
        <v>0</v>
      </c>
    </row>
    <row r="220" spans="1:4">
      <c r="A220" s="70" t="s">
        <v>1313</v>
      </c>
      <c r="B220" s="58">
        <v>664</v>
      </c>
      <c r="C220" s="58"/>
      <c r="D220" s="58">
        <f t="shared" si="3"/>
        <v>664</v>
      </c>
    </row>
    <row r="221" ht="27" spans="1:4">
      <c r="A221" s="70" t="s">
        <v>1314</v>
      </c>
      <c r="B221" s="58">
        <v>4906</v>
      </c>
      <c r="C221" s="58"/>
      <c r="D221" s="58">
        <f t="shared" si="3"/>
        <v>4906</v>
      </c>
    </row>
    <row r="222" spans="1:4">
      <c r="A222" s="70" t="s">
        <v>1315</v>
      </c>
      <c r="B222" s="58"/>
      <c r="C222" s="58"/>
      <c r="D222" s="58">
        <f t="shared" si="3"/>
        <v>0</v>
      </c>
    </row>
    <row r="223" ht="18.75" spans="1:4">
      <c r="A223" s="71" t="s">
        <v>1316</v>
      </c>
      <c r="B223" s="58"/>
      <c r="C223" s="58"/>
      <c r="D223" s="58">
        <f t="shared" si="3"/>
        <v>0</v>
      </c>
    </row>
    <row r="224" spans="1:4">
      <c r="A224" s="70" t="s">
        <v>1317</v>
      </c>
      <c r="B224" s="58"/>
      <c r="C224" s="58"/>
      <c r="D224" s="58">
        <f t="shared" si="3"/>
        <v>0</v>
      </c>
    </row>
    <row r="225" ht="27" spans="1:4">
      <c r="A225" s="70" t="s">
        <v>1318</v>
      </c>
      <c r="B225" s="58"/>
      <c r="C225" s="58"/>
      <c r="D225" s="58">
        <f t="shared" si="3"/>
        <v>0</v>
      </c>
    </row>
    <row r="226" spans="1:4">
      <c r="A226" s="70" t="s">
        <v>1319</v>
      </c>
      <c r="B226" s="58"/>
      <c r="C226" s="58"/>
      <c r="D226" s="58">
        <f t="shared" si="3"/>
        <v>0</v>
      </c>
    </row>
    <row r="227" ht="27" spans="1:4">
      <c r="A227" s="70" t="s">
        <v>1320</v>
      </c>
      <c r="B227" s="58"/>
      <c r="C227" s="58"/>
      <c r="D227" s="58">
        <f t="shared" si="3"/>
        <v>0</v>
      </c>
    </row>
    <row r="228" ht="27" spans="1:4">
      <c r="A228" s="70" t="s">
        <v>1321</v>
      </c>
      <c r="B228" s="58"/>
      <c r="C228" s="58"/>
      <c r="D228" s="58">
        <f t="shared" si="3"/>
        <v>0</v>
      </c>
    </row>
    <row r="229" spans="1:4">
      <c r="A229" s="70" t="s">
        <v>1322</v>
      </c>
      <c r="B229" s="58"/>
      <c r="C229" s="58"/>
      <c r="D229" s="58">
        <f t="shared" ref="D229:D280" si="4">B229+C229</f>
        <v>0</v>
      </c>
    </row>
    <row r="230" ht="27" spans="1:4">
      <c r="A230" s="70" t="s">
        <v>1323</v>
      </c>
      <c r="B230" s="58"/>
      <c r="C230" s="58"/>
      <c r="D230" s="58">
        <f t="shared" si="4"/>
        <v>0</v>
      </c>
    </row>
    <row r="231" ht="27" spans="1:4">
      <c r="A231" s="70" t="s">
        <v>1324</v>
      </c>
      <c r="B231" s="58"/>
      <c r="C231" s="58"/>
      <c r="D231" s="58">
        <f t="shared" si="4"/>
        <v>0</v>
      </c>
    </row>
    <row r="232" ht="27" spans="1:4">
      <c r="A232" s="70" t="s">
        <v>1325</v>
      </c>
      <c r="B232" s="58"/>
      <c r="C232" s="58"/>
      <c r="D232" s="58">
        <f t="shared" si="4"/>
        <v>0</v>
      </c>
    </row>
    <row r="233" ht="27" spans="1:4">
      <c r="A233" s="70" t="s">
        <v>1326</v>
      </c>
      <c r="B233" s="58"/>
      <c r="C233" s="58"/>
      <c r="D233" s="58">
        <f t="shared" si="4"/>
        <v>0</v>
      </c>
    </row>
    <row r="234" spans="1:4">
      <c r="A234" s="70" t="s">
        <v>1327</v>
      </c>
      <c r="B234" s="58"/>
      <c r="C234" s="58"/>
      <c r="D234" s="58">
        <f t="shared" si="4"/>
        <v>0</v>
      </c>
    </row>
    <row r="235" spans="1:4">
      <c r="A235" s="70" t="s">
        <v>1328</v>
      </c>
      <c r="B235" s="58"/>
      <c r="C235" s="58"/>
      <c r="D235" s="58">
        <f t="shared" si="4"/>
        <v>0</v>
      </c>
    </row>
    <row r="236" spans="1:4">
      <c r="A236" s="70" t="s">
        <v>1329</v>
      </c>
      <c r="B236" s="58"/>
      <c r="C236" s="58"/>
      <c r="D236" s="58">
        <f t="shared" si="4"/>
        <v>0</v>
      </c>
    </row>
    <row r="237" spans="1:4">
      <c r="A237" s="70" t="s">
        <v>1330</v>
      </c>
      <c r="B237" s="58"/>
      <c r="C237" s="58"/>
      <c r="D237" s="58">
        <f t="shared" si="4"/>
        <v>0</v>
      </c>
    </row>
    <row r="238" spans="1:4">
      <c r="A238" s="70" t="s">
        <v>1331</v>
      </c>
      <c r="B238" s="58"/>
      <c r="C238" s="58"/>
      <c r="D238" s="58">
        <f t="shared" si="4"/>
        <v>0</v>
      </c>
    </row>
    <row r="239" ht="27" spans="1:4">
      <c r="A239" s="70" t="s">
        <v>1332</v>
      </c>
      <c r="B239" s="58"/>
      <c r="C239" s="58"/>
      <c r="D239" s="58">
        <f t="shared" si="4"/>
        <v>0</v>
      </c>
    </row>
    <row r="240" spans="1:4">
      <c r="A240" s="70" t="s">
        <v>1333</v>
      </c>
      <c r="B240" s="58"/>
      <c r="C240" s="58"/>
      <c r="D240" s="58">
        <f t="shared" si="4"/>
        <v>0</v>
      </c>
    </row>
    <row r="241" ht="18.75" spans="1:4">
      <c r="A241" s="71" t="s">
        <v>1334</v>
      </c>
      <c r="B241" s="58"/>
      <c r="C241" s="58"/>
      <c r="D241" s="58">
        <f t="shared" si="4"/>
        <v>0</v>
      </c>
    </row>
    <row r="242" spans="1:4">
      <c r="A242" s="70" t="s">
        <v>1335</v>
      </c>
      <c r="B242" s="58"/>
      <c r="C242" s="58"/>
      <c r="D242" s="58">
        <f t="shared" si="4"/>
        <v>0</v>
      </c>
    </row>
    <row r="243" spans="1:4">
      <c r="A243" s="70" t="s">
        <v>1336</v>
      </c>
      <c r="B243" s="58"/>
      <c r="C243" s="58"/>
      <c r="D243" s="58">
        <f t="shared" si="4"/>
        <v>0</v>
      </c>
    </row>
    <row r="244" spans="1:4">
      <c r="A244" s="70" t="s">
        <v>1337</v>
      </c>
      <c r="B244" s="58"/>
      <c r="C244" s="58"/>
      <c r="D244" s="58">
        <f t="shared" si="4"/>
        <v>0</v>
      </c>
    </row>
    <row r="245" spans="1:4">
      <c r="A245" s="70" t="s">
        <v>1338</v>
      </c>
      <c r="B245" s="58"/>
      <c r="C245" s="58"/>
      <c r="D245" s="58">
        <f t="shared" si="4"/>
        <v>0</v>
      </c>
    </row>
    <row r="246" spans="1:4">
      <c r="A246" s="70" t="s">
        <v>1339</v>
      </c>
      <c r="B246" s="58"/>
      <c r="C246" s="58"/>
      <c r="D246" s="58">
        <f t="shared" si="4"/>
        <v>0</v>
      </c>
    </row>
    <row r="247" spans="1:4">
      <c r="A247" s="70" t="s">
        <v>1340</v>
      </c>
      <c r="B247" s="58"/>
      <c r="C247" s="58"/>
      <c r="D247" s="58">
        <f t="shared" si="4"/>
        <v>0</v>
      </c>
    </row>
    <row r="248" spans="1:4">
      <c r="A248" s="70" t="s">
        <v>1341</v>
      </c>
      <c r="B248" s="58"/>
      <c r="C248" s="58"/>
      <c r="D248" s="58">
        <f t="shared" si="4"/>
        <v>0</v>
      </c>
    </row>
    <row r="249" spans="1:4">
      <c r="A249" s="70" t="s">
        <v>1342</v>
      </c>
      <c r="B249" s="58"/>
      <c r="C249" s="58"/>
      <c r="D249" s="58">
        <f t="shared" si="4"/>
        <v>0</v>
      </c>
    </row>
    <row r="250" spans="1:4">
      <c r="A250" s="70" t="s">
        <v>1343</v>
      </c>
      <c r="B250" s="58"/>
      <c r="C250" s="58"/>
      <c r="D250" s="58">
        <f t="shared" si="4"/>
        <v>0</v>
      </c>
    </row>
    <row r="251" spans="1:4">
      <c r="A251" s="70" t="s">
        <v>1344</v>
      </c>
      <c r="B251" s="58"/>
      <c r="C251" s="58"/>
      <c r="D251" s="58">
        <f t="shared" si="4"/>
        <v>0</v>
      </c>
    </row>
    <row r="252" spans="1:4">
      <c r="A252" s="70" t="s">
        <v>1345</v>
      </c>
      <c r="B252" s="58"/>
      <c r="C252" s="58"/>
      <c r="D252" s="58">
        <f t="shared" si="4"/>
        <v>0</v>
      </c>
    </row>
    <row r="253" spans="1:4">
      <c r="A253" s="70" t="s">
        <v>1346</v>
      </c>
      <c r="B253" s="58"/>
      <c r="C253" s="58"/>
      <c r="D253" s="58">
        <f t="shared" si="4"/>
        <v>0</v>
      </c>
    </row>
    <row r="254" spans="1:4">
      <c r="A254" s="70" t="s">
        <v>1347</v>
      </c>
      <c r="B254" s="58"/>
      <c r="C254" s="58"/>
      <c r="D254" s="58">
        <f t="shared" si="4"/>
        <v>0</v>
      </c>
    </row>
    <row r="255" spans="1:4">
      <c r="A255" s="70" t="s">
        <v>1348</v>
      </c>
      <c r="B255" s="58"/>
      <c r="C255" s="58"/>
      <c r="D255" s="58">
        <f t="shared" si="4"/>
        <v>0</v>
      </c>
    </row>
    <row r="256" spans="1:4">
      <c r="A256" s="70" t="s">
        <v>1349</v>
      </c>
      <c r="B256" s="58"/>
      <c r="C256" s="58"/>
      <c r="D256" s="58">
        <f t="shared" si="4"/>
        <v>0</v>
      </c>
    </row>
    <row r="257" spans="1:4">
      <c r="A257" s="70" t="s">
        <v>1350</v>
      </c>
      <c r="B257" s="58"/>
      <c r="C257" s="58"/>
      <c r="D257" s="58">
        <f t="shared" si="4"/>
        <v>0</v>
      </c>
    </row>
    <row r="258" spans="1:4">
      <c r="A258" s="70" t="s">
        <v>1351</v>
      </c>
      <c r="B258" s="58"/>
      <c r="C258" s="58"/>
      <c r="D258" s="58">
        <f t="shared" si="4"/>
        <v>0</v>
      </c>
    </row>
    <row r="259" spans="1:4">
      <c r="A259" s="70" t="s">
        <v>1352</v>
      </c>
      <c r="B259" s="58"/>
      <c r="C259" s="58"/>
      <c r="D259" s="58">
        <f t="shared" si="4"/>
        <v>0</v>
      </c>
    </row>
    <row r="260" spans="1:4">
      <c r="A260" s="70" t="s">
        <v>1353</v>
      </c>
      <c r="B260" s="58"/>
      <c r="C260" s="58"/>
      <c r="D260" s="58">
        <f t="shared" si="4"/>
        <v>0</v>
      </c>
    </row>
    <row r="261" spans="1:4">
      <c r="A261" s="70" t="s">
        <v>1354</v>
      </c>
      <c r="B261" s="58"/>
      <c r="C261" s="58"/>
      <c r="D261" s="58">
        <f t="shared" si="4"/>
        <v>0</v>
      </c>
    </row>
    <row r="262" spans="1:4">
      <c r="A262" s="70"/>
      <c r="B262" s="58"/>
      <c r="C262" s="58"/>
      <c r="D262" s="58">
        <f t="shared" si="4"/>
        <v>0</v>
      </c>
    </row>
    <row r="263" spans="1:4">
      <c r="A263" s="70" t="s">
        <v>1355</v>
      </c>
      <c r="B263" s="58">
        <v>10200</v>
      </c>
      <c r="C263" s="58">
        <v>32000</v>
      </c>
      <c r="D263" s="58">
        <f t="shared" si="4"/>
        <v>42200</v>
      </c>
    </row>
    <row r="264" spans="1:4">
      <c r="A264" s="70" t="s">
        <v>135</v>
      </c>
      <c r="B264" s="58"/>
      <c r="C264" s="58"/>
      <c r="D264" s="58">
        <f t="shared" si="4"/>
        <v>0</v>
      </c>
    </row>
    <row r="265" spans="1:4">
      <c r="A265" s="70" t="s">
        <v>139</v>
      </c>
      <c r="B265" s="58">
        <v>56</v>
      </c>
      <c r="C265" s="58"/>
      <c r="D265" s="58">
        <f t="shared" si="4"/>
        <v>56</v>
      </c>
    </row>
    <row r="266" spans="1:4">
      <c r="A266" s="70" t="s">
        <v>140</v>
      </c>
      <c r="B266" s="58">
        <v>1400</v>
      </c>
      <c r="C266" s="58"/>
      <c r="D266" s="58">
        <f t="shared" si="4"/>
        <v>1400</v>
      </c>
    </row>
    <row r="267" spans="1:4">
      <c r="A267" s="70" t="s">
        <v>1356</v>
      </c>
      <c r="B267" s="58">
        <v>1244</v>
      </c>
      <c r="C267" s="58"/>
      <c r="D267" s="58">
        <f t="shared" si="4"/>
        <v>1244</v>
      </c>
    </row>
    <row r="268" spans="1:4">
      <c r="A268" s="70" t="s">
        <v>1357</v>
      </c>
      <c r="B268" s="58"/>
      <c r="C268" s="58"/>
      <c r="D268" s="58">
        <f t="shared" si="4"/>
        <v>0</v>
      </c>
    </row>
    <row r="269" spans="1:4">
      <c r="A269" s="70" t="s">
        <v>147</v>
      </c>
      <c r="B269" s="58">
        <v>12900</v>
      </c>
      <c r="C269" s="58">
        <v>32000</v>
      </c>
      <c r="D269" s="58">
        <f t="shared" si="4"/>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
  <sheetViews>
    <sheetView workbookViewId="0">
      <selection activeCell="J6" sqref="J6"/>
    </sheetView>
  </sheetViews>
  <sheetFormatPr defaultColWidth="9" defaultRowHeight="13.5" outlineLevelRow="7"/>
  <cols>
    <col min="1" max="1" width="4.5" customWidth="1"/>
    <col min="2" max="2" width="11.25" customWidth="1"/>
    <col min="3" max="3" width="22" customWidth="1"/>
    <col min="4" max="4" width="15.125" customWidth="1"/>
    <col min="5" max="5" width="5.5" customWidth="1"/>
    <col min="6" max="6" width="5.625" customWidth="1"/>
    <col min="7" max="9" width="13.25" style="23" customWidth="1"/>
    <col min="10" max="10" width="64.875" customWidth="1"/>
  </cols>
  <sheetData>
    <row r="1" ht="27.95" customHeight="1" spans="1:2">
      <c r="A1" s="24" t="s">
        <v>1098</v>
      </c>
      <c r="B1" s="24"/>
    </row>
    <row r="2" ht="57.95" customHeight="1" spans="2:10">
      <c r="B2" s="25" t="s">
        <v>1358</v>
      </c>
      <c r="C2" s="25"/>
      <c r="D2" s="25"/>
      <c r="E2" s="25"/>
      <c r="F2" s="25"/>
      <c r="G2" s="26"/>
      <c r="H2" s="26"/>
      <c r="I2" s="26"/>
      <c r="J2" s="25"/>
    </row>
    <row r="3" ht="33" customHeight="1" spans="2:10">
      <c r="B3" s="2"/>
      <c r="C3" s="2"/>
      <c r="D3" s="2"/>
      <c r="E3" s="2"/>
      <c r="F3" s="2"/>
      <c r="G3" s="2"/>
      <c r="H3" s="2"/>
      <c r="I3" s="2"/>
      <c r="J3" s="23" t="s">
        <v>30</v>
      </c>
    </row>
    <row r="4" ht="30.95" customHeight="1" spans="1:10">
      <c r="A4" s="27" t="s">
        <v>31</v>
      </c>
      <c r="B4" s="27" t="s">
        <v>1359</v>
      </c>
      <c r="C4" s="27" t="s">
        <v>1360</v>
      </c>
      <c r="D4" s="27" t="s">
        <v>1361</v>
      </c>
      <c r="E4" s="28" t="s">
        <v>1362</v>
      </c>
      <c r="F4" s="28" t="s">
        <v>1363</v>
      </c>
      <c r="G4" s="27" t="s">
        <v>1364</v>
      </c>
      <c r="H4" s="27" t="s">
        <v>1365</v>
      </c>
      <c r="I4" s="27"/>
      <c r="J4" s="27" t="s">
        <v>1366</v>
      </c>
    </row>
    <row r="5" ht="44.1" customHeight="1" spans="1:10">
      <c r="A5" s="27"/>
      <c r="B5" s="27"/>
      <c r="C5" s="27"/>
      <c r="D5" s="27"/>
      <c r="E5" s="28"/>
      <c r="F5" s="28"/>
      <c r="G5" s="29"/>
      <c r="H5" s="29" t="s">
        <v>16</v>
      </c>
      <c r="I5" s="42" t="s">
        <v>1367</v>
      </c>
      <c r="J5" s="29"/>
    </row>
    <row r="6" ht="30.95" customHeight="1" spans="1:10">
      <c r="A6" s="30" t="s">
        <v>19</v>
      </c>
      <c r="B6" s="31"/>
      <c r="C6" s="31"/>
      <c r="D6" s="31"/>
      <c r="E6" s="31"/>
      <c r="F6" s="31"/>
      <c r="G6" s="32">
        <f t="shared" ref="G6:I6" si="0">SUM(G7:G8)</f>
        <v>805403.33</v>
      </c>
      <c r="H6" s="32">
        <f t="shared" si="0"/>
        <v>49428.3913</v>
      </c>
      <c r="I6" s="32">
        <f t="shared" si="0"/>
        <v>2000</v>
      </c>
      <c r="J6" s="29"/>
    </row>
    <row r="7" s="22" customFormat="1" ht="118" customHeight="1" spans="1:10">
      <c r="A7" s="33">
        <v>1</v>
      </c>
      <c r="B7" s="34" t="s">
        <v>1368</v>
      </c>
      <c r="C7" s="35" t="s">
        <v>41</v>
      </c>
      <c r="D7" s="36" t="s">
        <v>40</v>
      </c>
      <c r="E7" s="37">
        <v>3.33</v>
      </c>
      <c r="F7" s="38" t="s">
        <v>1369</v>
      </c>
      <c r="G7" s="39">
        <v>712658.33</v>
      </c>
      <c r="H7" s="40">
        <v>48428.3913</v>
      </c>
      <c r="I7" s="43">
        <v>2000</v>
      </c>
      <c r="J7" s="44" t="s">
        <v>1370</v>
      </c>
    </row>
    <row r="8" s="22" customFormat="1" ht="99.95" customHeight="1" spans="1:10">
      <c r="A8" s="33">
        <v>2</v>
      </c>
      <c r="B8" s="34" t="s">
        <v>1368</v>
      </c>
      <c r="C8" s="35" t="s">
        <v>46</v>
      </c>
      <c r="D8" s="36" t="s">
        <v>45</v>
      </c>
      <c r="E8" s="37">
        <v>2.73</v>
      </c>
      <c r="F8" s="38" t="s">
        <v>1371</v>
      </c>
      <c r="G8" s="41">
        <v>92745</v>
      </c>
      <c r="H8" s="41">
        <v>1000</v>
      </c>
      <c r="I8" s="45"/>
      <c r="J8" s="46" t="s">
        <v>1372</v>
      </c>
    </row>
  </sheetData>
  <mergeCells count="12">
    <mergeCell ref="A1:B1"/>
    <mergeCell ref="B2:J2"/>
    <mergeCell ref="H4:I4"/>
    <mergeCell ref="A6:F6"/>
    <mergeCell ref="A4:A5"/>
    <mergeCell ref="B4:B5"/>
    <mergeCell ref="C4:C5"/>
    <mergeCell ref="D4:D5"/>
    <mergeCell ref="E4:E5"/>
    <mergeCell ref="F4:F5"/>
    <mergeCell ref="G4:G5"/>
    <mergeCell ref="J4:J5"/>
  </mergeCells>
  <printOptions horizontalCentered="1"/>
  <pageMargins left="0.751388888888889" right="0.751388888888889" top="1" bottom="1" header="0.511805555555556" footer="0.511805555555556"/>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V353"/>
  <sheetViews>
    <sheetView tabSelected="1" workbookViewId="0">
      <pane ySplit="5" topLeftCell="A18" activePane="bottomLeft" state="frozen"/>
      <selection/>
      <selection pane="bottomLeft" activeCell="B31" sqref="B31"/>
    </sheetView>
  </sheetViews>
  <sheetFormatPr defaultColWidth="8" defaultRowHeight="12.75"/>
  <cols>
    <col min="1" max="1" width="19.5" style="9" customWidth="1"/>
    <col min="2" max="2" width="20.0583333333333" style="9" customWidth="1"/>
    <col min="3" max="3" width="30.75" style="9" customWidth="1"/>
    <col min="4" max="4" width="6.375" style="10" customWidth="1"/>
    <col min="5" max="5" width="11" style="9" customWidth="1"/>
    <col min="6" max="6" width="12" style="9" customWidth="1"/>
    <col min="7" max="32" width="8" style="9"/>
    <col min="33" max="64" width="8" style="9" customWidth="1"/>
    <col min="65" max="256" width="8" style="9"/>
    <col min="257" max="16384" width="8" style="8"/>
  </cols>
  <sheetData>
    <row r="1" s="8" customFormat="1" ht="18" customHeight="1" spans="1:256">
      <c r="A1" s="11" t="s">
        <v>1373</v>
      </c>
      <c r="B1" s="9"/>
      <c r="C1" s="9"/>
      <c r="D1" s="10"/>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8" customFormat="1" ht="32.1" customHeight="1" spans="1:256">
      <c r="A2" s="12" t="s">
        <v>1374</v>
      </c>
      <c r="B2" s="12"/>
      <c r="C2" s="12"/>
      <c r="D2" s="12"/>
      <c r="E2" s="12"/>
      <c r="F2" s="1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8" customFormat="1" ht="15" customHeight="1" spans="1:256">
      <c r="A3" s="9"/>
      <c r="B3" s="9"/>
      <c r="C3" s="9"/>
      <c r="D3" s="10"/>
      <c r="E3" s="9"/>
      <c r="F3" s="13" t="s">
        <v>30</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8" customFormat="1" ht="32.1" customHeight="1" spans="1:256">
      <c r="A4" s="14" t="s">
        <v>1375</v>
      </c>
      <c r="B4" s="14" t="s">
        <v>50</v>
      </c>
      <c r="C4" s="14" t="s">
        <v>1376</v>
      </c>
      <c r="D4" s="14" t="s">
        <v>1377</v>
      </c>
      <c r="E4" s="14" t="s">
        <v>1378</v>
      </c>
      <c r="F4" s="14" t="s">
        <v>1379</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8" customFormat="1" ht="32.1" customHeight="1" spans="1:256">
      <c r="A5" s="15" t="s">
        <v>1380</v>
      </c>
      <c r="B5" s="16"/>
      <c r="C5" s="16"/>
      <c r="D5" s="16"/>
      <c r="E5" s="17"/>
      <c r="F5" s="18">
        <v>222765</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8" customFormat="1" ht="32.1" customHeight="1" spans="1:256">
      <c r="A6" s="19" t="s">
        <v>1381</v>
      </c>
      <c r="B6" s="19" t="s">
        <v>1382</v>
      </c>
      <c r="C6" s="19" t="s">
        <v>1383</v>
      </c>
      <c r="D6" s="20">
        <v>7</v>
      </c>
      <c r="E6" s="19" t="s">
        <v>1384</v>
      </c>
      <c r="F6" s="18">
        <v>11.68</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8" customFormat="1" ht="32.1" customHeight="1" spans="1:256">
      <c r="A7" s="19" t="s">
        <v>1381</v>
      </c>
      <c r="B7" s="19" t="s">
        <v>1382</v>
      </c>
      <c r="C7" s="19" t="s">
        <v>1383</v>
      </c>
      <c r="D7" s="20">
        <v>7</v>
      </c>
      <c r="E7" s="19" t="s">
        <v>1384</v>
      </c>
      <c r="F7" s="18">
        <v>37.1</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8" customFormat="1" ht="35" customHeight="1" spans="1:256">
      <c r="A8" s="19" t="s">
        <v>1381</v>
      </c>
      <c r="B8" s="19" t="s">
        <v>1382</v>
      </c>
      <c r="C8" s="19" t="s">
        <v>1383</v>
      </c>
      <c r="D8" s="20">
        <v>7</v>
      </c>
      <c r="E8" s="19" t="s">
        <v>1384</v>
      </c>
      <c r="F8" s="18">
        <v>30.46</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8" customFormat="1" ht="32.1" customHeight="1" spans="1:256">
      <c r="A9" s="19" t="s">
        <v>1381</v>
      </c>
      <c r="B9" s="19" t="s">
        <v>1382</v>
      </c>
      <c r="C9" s="19" t="s">
        <v>1383</v>
      </c>
      <c r="D9" s="20">
        <v>7</v>
      </c>
      <c r="E9" s="19" t="s">
        <v>1384</v>
      </c>
      <c r="F9" s="18">
        <v>36.3</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8" customFormat="1" ht="32.1" customHeight="1" spans="1:256">
      <c r="A10" s="19" t="s">
        <v>1381</v>
      </c>
      <c r="B10" s="19" t="s">
        <v>1382</v>
      </c>
      <c r="C10" s="19" t="s">
        <v>1383</v>
      </c>
      <c r="D10" s="20">
        <v>7</v>
      </c>
      <c r="E10" s="19" t="s">
        <v>1384</v>
      </c>
      <c r="F10" s="18">
        <v>15</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8" customFormat="1" ht="32.1" customHeight="1" spans="1:256">
      <c r="A11" s="19" t="s">
        <v>1381</v>
      </c>
      <c r="B11" s="19" t="s">
        <v>1382</v>
      </c>
      <c r="C11" s="19" t="s">
        <v>1383</v>
      </c>
      <c r="D11" s="20">
        <v>7</v>
      </c>
      <c r="E11" s="19" t="s">
        <v>1384</v>
      </c>
      <c r="F11" s="18">
        <v>16</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8" customFormat="1" ht="32.1" customHeight="1" spans="1:256">
      <c r="A12" s="19" t="s">
        <v>1381</v>
      </c>
      <c r="B12" s="19" t="s">
        <v>1382</v>
      </c>
      <c r="C12" s="19" t="s">
        <v>1383</v>
      </c>
      <c r="D12" s="20">
        <v>7</v>
      </c>
      <c r="E12" s="19" t="s">
        <v>1384</v>
      </c>
      <c r="F12" s="18">
        <v>38.8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8" customFormat="1" ht="32.1" customHeight="1" spans="1:256">
      <c r="A13" s="19" t="s">
        <v>1381</v>
      </c>
      <c r="B13" s="19" t="s">
        <v>1382</v>
      </c>
      <c r="C13" s="19" t="s">
        <v>1383</v>
      </c>
      <c r="D13" s="20">
        <v>7</v>
      </c>
      <c r="E13" s="19" t="s">
        <v>1384</v>
      </c>
      <c r="F13" s="18">
        <v>29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8" customFormat="1" ht="32.1" customHeight="1" spans="1:256">
      <c r="A14" s="19" t="s">
        <v>1381</v>
      </c>
      <c r="B14" s="19" t="s">
        <v>1382</v>
      </c>
      <c r="C14" s="19" t="s">
        <v>1383</v>
      </c>
      <c r="D14" s="20">
        <v>7</v>
      </c>
      <c r="E14" s="19" t="s">
        <v>1384</v>
      </c>
      <c r="F14" s="18">
        <v>30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8" customFormat="1" ht="32.1" customHeight="1" spans="1:256">
      <c r="A15" s="19" t="s">
        <v>1381</v>
      </c>
      <c r="B15" s="19" t="s">
        <v>1382</v>
      </c>
      <c r="C15" s="19" t="s">
        <v>1383</v>
      </c>
      <c r="D15" s="20">
        <v>7</v>
      </c>
      <c r="E15" s="19" t="s">
        <v>1384</v>
      </c>
      <c r="F15" s="18">
        <v>35</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8" customFormat="1" ht="32.1" customHeight="1" spans="1:256">
      <c r="A16" s="19" t="s">
        <v>1381</v>
      </c>
      <c r="B16" s="19" t="s">
        <v>1382</v>
      </c>
      <c r="C16" s="19" t="s">
        <v>1383</v>
      </c>
      <c r="D16" s="20">
        <v>7</v>
      </c>
      <c r="E16" s="19" t="s">
        <v>1384</v>
      </c>
      <c r="F16" s="18">
        <v>29.75</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8" customFormat="1" ht="32.1" customHeight="1" spans="1:256">
      <c r="A17" s="19" t="s">
        <v>1385</v>
      </c>
      <c r="B17" s="19" t="s">
        <v>1386</v>
      </c>
      <c r="C17" s="19" t="s">
        <v>1383</v>
      </c>
      <c r="D17" s="20">
        <v>7</v>
      </c>
      <c r="E17" s="19" t="s">
        <v>1384</v>
      </c>
      <c r="F17" s="18">
        <v>13.57</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8" customFormat="1" ht="32.1" customHeight="1" spans="1:256">
      <c r="A18" s="19" t="s">
        <v>1385</v>
      </c>
      <c r="B18" s="19" t="s">
        <v>1387</v>
      </c>
      <c r="C18" s="19" t="s">
        <v>1383</v>
      </c>
      <c r="D18" s="20">
        <v>7</v>
      </c>
      <c r="E18" s="19" t="s">
        <v>1384</v>
      </c>
      <c r="F18" s="18">
        <v>11.77</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8" customFormat="1" ht="32.1" customHeight="1" spans="1:256">
      <c r="A19" s="19" t="s">
        <v>1381</v>
      </c>
      <c r="B19" s="19" t="s">
        <v>1388</v>
      </c>
      <c r="C19" s="19" t="s">
        <v>1383</v>
      </c>
      <c r="D19" s="20">
        <v>7</v>
      </c>
      <c r="E19" s="19" t="s">
        <v>1384</v>
      </c>
      <c r="F19" s="18">
        <v>34.65</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8" customFormat="1" ht="32.1" customHeight="1" spans="1:256">
      <c r="A20" s="19" t="s">
        <v>1389</v>
      </c>
      <c r="B20" s="21" t="s">
        <v>1390</v>
      </c>
      <c r="C20" s="19" t="s">
        <v>1383</v>
      </c>
      <c r="D20" s="20">
        <v>7</v>
      </c>
      <c r="E20" s="19" t="s">
        <v>1384</v>
      </c>
      <c r="F20" s="18">
        <v>2.25</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8" customFormat="1" ht="32.1" customHeight="1" spans="1:256">
      <c r="A21" s="19" t="s">
        <v>1389</v>
      </c>
      <c r="B21" s="19" t="s">
        <v>1391</v>
      </c>
      <c r="C21" s="19" t="s">
        <v>1383</v>
      </c>
      <c r="D21" s="20">
        <v>7</v>
      </c>
      <c r="E21" s="19" t="s">
        <v>1384</v>
      </c>
      <c r="F21" s="18">
        <v>17.4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8" customFormat="1" ht="32.1" customHeight="1" spans="1:256">
      <c r="A22" s="19" t="s">
        <v>1392</v>
      </c>
      <c r="B22" s="19" t="s">
        <v>1393</v>
      </c>
      <c r="C22" s="19" t="s">
        <v>1383</v>
      </c>
      <c r="D22" s="20">
        <v>7</v>
      </c>
      <c r="E22" s="19" t="s">
        <v>1384</v>
      </c>
      <c r="F22" s="18">
        <v>19.47</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8" customFormat="1" ht="32.1" customHeight="1" spans="1:256">
      <c r="A23" s="19" t="s">
        <v>1394</v>
      </c>
      <c r="B23" s="19" t="s">
        <v>1395</v>
      </c>
      <c r="C23" s="19" t="s">
        <v>1383</v>
      </c>
      <c r="D23" s="20">
        <v>7</v>
      </c>
      <c r="E23" s="19" t="s">
        <v>1384</v>
      </c>
      <c r="F23" s="18">
        <v>94.5</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8" customFormat="1" ht="32.1" customHeight="1" spans="1:256">
      <c r="A24" s="19" t="s">
        <v>1396</v>
      </c>
      <c r="B24" s="19" t="s">
        <v>1397</v>
      </c>
      <c r="C24" s="19" t="s">
        <v>1383</v>
      </c>
      <c r="D24" s="20">
        <v>7</v>
      </c>
      <c r="E24" s="19" t="s">
        <v>1384</v>
      </c>
      <c r="F24" s="18">
        <v>48.817554</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8" customFormat="1" ht="32.1" customHeight="1" spans="1:256">
      <c r="A25" s="19" t="s">
        <v>1392</v>
      </c>
      <c r="B25" s="19" t="s">
        <v>1398</v>
      </c>
      <c r="C25" s="19" t="s">
        <v>1383</v>
      </c>
      <c r="D25" s="20">
        <v>7</v>
      </c>
      <c r="E25" s="19" t="s">
        <v>1384</v>
      </c>
      <c r="F25" s="18">
        <v>22.4163</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8" customFormat="1" ht="32.1" customHeight="1" spans="1:256">
      <c r="A26" s="19" t="s">
        <v>1396</v>
      </c>
      <c r="B26" s="19" t="s">
        <v>1399</v>
      </c>
      <c r="C26" s="19" t="s">
        <v>1383</v>
      </c>
      <c r="D26" s="20">
        <v>7</v>
      </c>
      <c r="E26" s="19" t="s">
        <v>1384</v>
      </c>
      <c r="F26" s="18">
        <v>10</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8" customFormat="1" ht="32.1" customHeight="1" spans="1:256">
      <c r="A27" s="19" t="s">
        <v>1381</v>
      </c>
      <c r="B27" s="21" t="s">
        <v>1400</v>
      </c>
      <c r="C27" s="19" t="s">
        <v>1383</v>
      </c>
      <c r="D27" s="20">
        <v>7</v>
      </c>
      <c r="E27" s="19" t="s">
        <v>1384</v>
      </c>
      <c r="F27" s="18">
        <v>23.1963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8" customFormat="1" ht="32.1" customHeight="1" spans="1:256">
      <c r="A28" s="19" t="s">
        <v>1392</v>
      </c>
      <c r="B28" s="19" t="s">
        <v>1401</v>
      </c>
      <c r="C28" s="19" t="s">
        <v>1383</v>
      </c>
      <c r="D28" s="20">
        <v>7</v>
      </c>
      <c r="E28" s="19" t="s">
        <v>1384</v>
      </c>
      <c r="F28" s="18">
        <v>64.257053</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8" customFormat="1" ht="32.1" customHeight="1" spans="1:256">
      <c r="A29" s="19" t="s">
        <v>1392</v>
      </c>
      <c r="B29" s="19" t="s">
        <v>1402</v>
      </c>
      <c r="C29" s="19" t="s">
        <v>1383</v>
      </c>
      <c r="D29" s="20">
        <v>7</v>
      </c>
      <c r="E29" s="19" t="s">
        <v>1384</v>
      </c>
      <c r="F29" s="18">
        <v>90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8" customFormat="1" ht="32.1" customHeight="1" spans="1:256">
      <c r="A30" s="19" t="s">
        <v>1394</v>
      </c>
      <c r="B30" s="19" t="s">
        <v>1403</v>
      </c>
      <c r="C30" s="19" t="s">
        <v>1383</v>
      </c>
      <c r="D30" s="20">
        <v>7</v>
      </c>
      <c r="E30" s="19" t="s">
        <v>1384</v>
      </c>
      <c r="F30" s="18">
        <v>10.5405</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8" customFormat="1" ht="32.1" customHeight="1" spans="1:256">
      <c r="A31" s="19" t="s">
        <v>1394</v>
      </c>
      <c r="B31" s="19" t="s">
        <v>1404</v>
      </c>
      <c r="C31" s="19" t="s">
        <v>1383</v>
      </c>
      <c r="D31" s="20">
        <v>7</v>
      </c>
      <c r="E31" s="19" t="s">
        <v>1384</v>
      </c>
      <c r="F31" s="18">
        <v>11.5455</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8" customFormat="1" ht="32.1" customHeight="1" spans="1:256">
      <c r="A32" s="19" t="s">
        <v>1392</v>
      </c>
      <c r="B32" s="19" t="s">
        <v>1405</v>
      </c>
      <c r="C32" s="19" t="s">
        <v>1383</v>
      </c>
      <c r="D32" s="20">
        <v>7</v>
      </c>
      <c r="E32" s="19" t="s">
        <v>1384</v>
      </c>
      <c r="F32" s="18">
        <v>19.52</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8" customFormat="1" ht="32.1" customHeight="1" spans="1:256">
      <c r="A33" s="19" t="s">
        <v>1389</v>
      </c>
      <c r="B33" s="19" t="s">
        <v>1406</v>
      </c>
      <c r="C33" s="19" t="s">
        <v>1383</v>
      </c>
      <c r="D33" s="20">
        <v>7</v>
      </c>
      <c r="E33" s="19" t="s">
        <v>1384</v>
      </c>
      <c r="F33" s="18">
        <v>31.59</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8" customFormat="1" ht="32.1" customHeight="1" spans="1:256">
      <c r="A34" s="19" t="s">
        <v>1407</v>
      </c>
      <c r="B34" s="19" t="s">
        <v>1408</v>
      </c>
      <c r="C34" s="19" t="s">
        <v>1383</v>
      </c>
      <c r="D34" s="20">
        <v>7</v>
      </c>
      <c r="E34" s="19" t="s">
        <v>1384</v>
      </c>
      <c r="F34" s="18">
        <v>52.3135</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8" customFormat="1" ht="32.1" customHeight="1" spans="1:256">
      <c r="A35" s="19" t="s">
        <v>1409</v>
      </c>
      <c r="B35" s="19" t="s">
        <v>1410</v>
      </c>
      <c r="C35" s="19" t="s">
        <v>1383</v>
      </c>
      <c r="D35" s="20">
        <v>7</v>
      </c>
      <c r="E35" s="19" t="s">
        <v>1384</v>
      </c>
      <c r="F35" s="18">
        <v>12.007679</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8" customFormat="1" ht="32.1" customHeight="1" spans="1:256">
      <c r="A36" s="19" t="s">
        <v>1407</v>
      </c>
      <c r="B36" s="19" t="s">
        <v>1411</v>
      </c>
      <c r="C36" s="19" t="s">
        <v>1383</v>
      </c>
      <c r="D36" s="20">
        <v>7</v>
      </c>
      <c r="E36" s="19" t="s">
        <v>1384</v>
      </c>
      <c r="F36" s="18">
        <v>36.029604</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8" customFormat="1" ht="32.1" customHeight="1" spans="1:256">
      <c r="A37" s="19" t="s">
        <v>1409</v>
      </c>
      <c r="B37" s="19" t="s">
        <v>1412</v>
      </c>
      <c r="C37" s="19" t="s">
        <v>1383</v>
      </c>
      <c r="D37" s="20">
        <v>7</v>
      </c>
      <c r="E37" s="19" t="s">
        <v>1384</v>
      </c>
      <c r="F37" s="18">
        <v>52.44</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8" customFormat="1" ht="32.1" customHeight="1" spans="1:256">
      <c r="A38" s="19" t="s">
        <v>1396</v>
      </c>
      <c r="B38" s="19" t="s">
        <v>1413</v>
      </c>
      <c r="C38" s="19" t="s">
        <v>1383</v>
      </c>
      <c r="D38" s="20">
        <v>7</v>
      </c>
      <c r="E38" s="19" t="s">
        <v>1384</v>
      </c>
      <c r="F38" s="18">
        <v>71.23</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8" customFormat="1" ht="32.1" customHeight="1" spans="1:256">
      <c r="A39" s="19" t="s">
        <v>1394</v>
      </c>
      <c r="B39" s="19" t="s">
        <v>1414</v>
      </c>
      <c r="C39" s="19" t="s">
        <v>1383</v>
      </c>
      <c r="D39" s="20">
        <v>7</v>
      </c>
      <c r="E39" s="19" t="s">
        <v>1384</v>
      </c>
      <c r="F39" s="18">
        <v>10.88</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8" customFormat="1" ht="32.1" customHeight="1" spans="1:256">
      <c r="A40" s="19" t="s">
        <v>1385</v>
      </c>
      <c r="B40" s="19" t="s">
        <v>1415</v>
      </c>
      <c r="C40" s="19" t="s">
        <v>1383</v>
      </c>
      <c r="D40" s="20">
        <v>7</v>
      </c>
      <c r="E40" s="19" t="s">
        <v>1384</v>
      </c>
      <c r="F40" s="18">
        <v>36</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8" customFormat="1" ht="32.1" customHeight="1" spans="1:256">
      <c r="A41" s="19" t="s">
        <v>1381</v>
      </c>
      <c r="B41" s="19" t="s">
        <v>1416</v>
      </c>
      <c r="C41" s="19" t="s">
        <v>1383</v>
      </c>
      <c r="D41" s="20">
        <v>7</v>
      </c>
      <c r="E41" s="19" t="s">
        <v>1384</v>
      </c>
      <c r="F41" s="18">
        <v>18.63</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8" customFormat="1" ht="32.1" customHeight="1" spans="1:256">
      <c r="A42" s="19" t="s">
        <v>1392</v>
      </c>
      <c r="B42" s="19" t="s">
        <v>1417</v>
      </c>
      <c r="C42" s="19" t="s">
        <v>1383</v>
      </c>
      <c r="D42" s="20">
        <v>7</v>
      </c>
      <c r="E42" s="19" t="s">
        <v>1384</v>
      </c>
      <c r="F42" s="18">
        <v>12.23979</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8" customFormat="1" ht="32.1" customHeight="1" spans="1:256">
      <c r="A43" s="19" t="s">
        <v>1409</v>
      </c>
      <c r="B43" s="19" t="s">
        <v>1418</v>
      </c>
      <c r="C43" s="19" t="s">
        <v>1383</v>
      </c>
      <c r="D43" s="20">
        <v>7</v>
      </c>
      <c r="E43" s="19" t="s">
        <v>1384</v>
      </c>
      <c r="F43" s="18">
        <v>30.9</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8" customFormat="1" ht="32.1" customHeight="1" spans="1:256">
      <c r="A44" s="19" t="s">
        <v>1385</v>
      </c>
      <c r="B44" s="19" t="s">
        <v>1419</v>
      </c>
      <c r="C44" s="19" t="s">
        <v>1383</v>
      </c>
      <c r="D44" s="20">
        <v>7</v>
      </c>
      <c r="E44" s="19" t="s">
        <v>1384</v>
      </c>
      <c r="F44" s="18">
        <v>13.12</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8" customFormat="1" ht="32.1" customHeight="1" spans="1:256">
      <c r="A45" s="19" t="s">
        <v>1394</v>
      </c>
      <c r="B45" s="19" t="s">
        <v>1420</v>
      </c>
      <c r="C45" s="19" t="s">
        <v>1383</v>
      </c>
      <c r="D45" s="20">
        <v>7</v>
      </c>
      <c r="E45" s="19" t="s">
        <v>1384</v>
      </c>
      <c r="F45" s="18">
        <v>10.1</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8" customFormat="1" ht="32.1" customHeight="1" spans="1:256">
      <c r="A46" s="19" t="s">
        <v>1421</v>
      </c>
      <c r="B46" s="19" t="s">
        <v>1422</v>
      </c>
      <c r="C46" s="19" t="s">
        <v>1383</v>
      </c>
      <c r="D46" s="20">
        <v>7</v>
      </c>
      <c r="E46" s="19" t="s">
        <v>1384</v>
      </c>
      <c r="F46" s="18">
        <v>11.31</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8" customFormat="1" ht="32.1" customHeight="1" spans="1:256">
      <c r="A47" s="19" t="s">
        <v>1392</v>
      </c>
      <c r="B47" s="19" t="s">
        <v>1423</v>
      </c>
      <c r="C47" s="19" t="s">
        <v>1383</v>
      </c>
      <c r="D47" s="20">
        <v>7</v>
      </c>
      <c r="E47" s="19" t="s">
        <v>1384</v>
      </c>
      <c r="F47" s="18">
        <v>28.247299</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8" customFormat="1" ht="32.1" customHeight="1" spans="1:256">
      <c r="A48" s="19" t="s">
        <v>1424</v>
      </c>
      <c r="B48" s="19" t="s">
        <v>1425</v>
      </c>
      <c r="C48" s="19" t="s">
        <v>1383</v>
      </c>
      <c r="D48" s="20">
        <v>7</v>
      </c>
      <c r="E48" s="19" t="s">
        <v>1384</v>
      </c>
      <c r="F48" s="18">
        <v>110.35</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8" customFormat="1" ht="32.1" customHeight="1" spans="1:256">
      <c r="A49" s="19" t="s">
        <v>1394</v>
      </c>
      <c r="B49" s="19" t="s">
        <v>1426</v>
      </c>
      <c r="C49" s="19" t="s">
        <v>1383</v>
      </c>
      <c r="D49" s="20">
        <v>7</v>
      </c>
      <c r="E49" s="19" t="s">
        <v>1384</v>
      </c>
      <c r="F49" s="18">
        <v>30.8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8" customFormat="1" ht="32.1" customHeight="1" spans="1:256">
      <c r="A50" s="19" t="s">
        <v>1385</v>
      </c>
      <c r="B50" s="19" t="s">
        <v>1427</v>
      </c>
      <c r="C50" s="19" t="s">
        <v>1383</v>
      </c>
      <c r="D50" s="20">
        <v>7</v>
      </c>
      <c r="E50" s="19" t="s">
        <v>1384</v>
      </c>
      <c r="F50" s="18">
        <v>18.327925</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8" customFormat="1" ht="32.1" customHeight="1" spans="1:256">
      <c r="A51" s="19" t="s">
        <v>1392</v>
      </c>
      <c r="B51" s="19" t="s">
        <v>1428</v>
      </c>
      <c r="C51" s="19" t="s">
        <v>1383</v>
      </c>
      <c r="D51" s="20">
        <v>7</v>
      </c>
      <c r="E51" s="19" t="s">
        <v>1384</v>
      </c>
      <c r="F51" s="18">
        <v>58.46</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8" customFormat="1" ht="32.1" customHeight="1" spans="1:256">
      <c r="A52" s="19" t="s">
        <v>1409</v>
      </c>
      <c r="B52" s="19" t="s">
        <v>1429</v>
      </c>
      <c r="C52" s="19" t="s">
        <v>1383</v>
      </c>
      <c r="D52" s="20">
        <v>7</v>
      </c>
      <c r="E52" s="19" t="s">
        <v>1384</v>
      </c>
      <c r="F52" s="18">
        <v>52.068112</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8" customFormat="1" ht="32.1" customHeight="1" spans="1:256">
      <c r="A53" s="19" t="s">
        <v>1381</v>
      </c>
      <c r="B53" s="19" t="s">
        <v>1430</v>
      </c>
      <c r="C53" s="19" t="s">
        <v>1383</v>
      </c>
      <c r="D53" s="20">
        <v>7</v>
      </c>
      <c r="E53" s="19" t="s">
        <v>1384</v>
      </c>
      <c r="F53" s="18">
        <v>81.56</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8" customFormat="1" ht="32.1" customHeight="1" spans="1:256">
      <c r="A54" s="19" t="s">
        <v>1394</v>
      </c>
      <c r="B54" s="19" t="s">
        <v>1431</v>
      </c>
      <c r="C54" s="19" t="s">
        <v>1383</v>
      </c>
      <c r="D54" s="20">
        <v>7</v>
      </c>
      <c r="E54" s="19" t="s">
        <v>1384</v>
      </c>
      <c r="F54" s="18">
        <v>16.03</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8" customFormat="1" ht="32.1" customHeight="1" spans="1:256">
      <c r="A55" s="19" t="s">
        <v>1409</v>
      </c>
      <c r="B55" s="19" t="s">
        <v>1432</v>
      </c>
      <c r="C55" s="19" t="s">
        <v>1383</v>
      </c>
      <c r="D55" s="20">
        <v>7</v>
      </c>
      <c r="E55" s="19" t="s">
        <v>1384</v>
      </c>
      <c r="F55" s="18">
        <v>18.5</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8" customFormat="1" ht="32.1" customHeight="1" spans="1:256">
      <c r="A56" s="19" t="s">
        <v>1394</v>
      </c>
      <c r="B56" s="19" t="s">
        <v>1433</v>
      </c>
      <c r="C56" s="19" t="s">
        <v>1383</v>
      </c>
      <c r="D56" s="20">
        <v>7</v>
      </c>
      <c r="E56" s="19" t="s">
        <v>1384</v>
      </c>
      <c r="F56" s="18">
        <v>20.33895</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8" customFormat="1" ht="32.1" customHeight="1" spans="1:256">
      <c r="A57" s="19" t="s">
        <v>1392</v>
      </c>
      <c r="B57" s="19" t="s">
        <v>1434</v>
      </c>
      <c r="C57" s="19" t="s">
        <v>1383</v>
      </c>
      <c r="D57" s="20">
        <v>7</v>
      </c>
      <c r="E57" s="19" t="s">
        <v>1384</v>
      </c>
      <c r="F57" s="18">
        <v>31.54</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8" customFormat="1" ht="32.1" customHeight="1" spans="1:256">
      <c r="A58" s="19" t="s">
        <v>1385</v>
      </c>
      <c r="B58" s="19" t="s">
        <v>1435</v>
      </c>
      <c r="C58" s="19" t="s">
        <v>1383</v>
      </c>
      <c r="D58" s="20">
        <v>7</v>
      </c>
      <c r="E58" s="19" t="s">
        <v>1384</v>
      </c>
      <c r="F58" s="18">
        <v>25.34656</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8" customFormat="1" ht="32.1" customHeight="1" spans="1:256">
      <c r="A59" s="19" t="s">
        <v>1436</v>
      </c>
      <c r="B59" s="19" t="s">
        <v>1437</v>
      </c>
      <c r="C59" s="19" t="s">
        <v>1383</v>
      </c>
      <c r="D59" s="20">
        <v>7</v>
      </c>
      <c r="E59" s="19" t="s">
        <v>1384</v>
      </c>
      <c r="F59" s="18">
        <v>9.9789</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row>
    <row r="60" s="8" customFormat="1" ht="32.1" customHeight="1" spans="1:256">
      <c r="A60" s="19" t="s">
        <v>1394</v>
      </c>
      <c r="B60" s="19" t="s">
        <v>1438</v>
      </c>
      <c r="C60" s="19" t="s">
        <v>1383</v>
      </c>
      <c r="D60" s="20">
        <v>7</v>
      </c>
      <c r="E60" s="19" t="s">
        <v>1384</v>
      </c>
      <c r="F60" s="18">
        <v>21.8</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row>
    <row r="61" s="8" customFormat="1" ht="32.1" customHeight="1" spans="1:256">
      <c r="A61" s="19" t="s">
        <v>1389</v>
      </c>
      <c r="B61" s="19" t="s">
        <v>1439</v>
      </c>
      <c r="C61" s="19" t="s">
        <v>1383</v>
      </c>
      <c r="D61" s="20">
        <v>7</v>
      </c>
      <c r="E61" s="19" t="s">
        <v>1384</v>
      </c>
      <c r="F61" s="18">
        <v>8.17</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row>
    <row r="62" s="8" customFormat="1" ht="32.1" customHeight="1" spans="1:256">
      <c r="A62" s="19" t="s">
        <v>1407</v>
      </c>
      <c r="B62" s="19" t="s">
        <v>1440</v>
      </c>
      <c r="C62" s="19" t="s">
        <v>1383</v>
      </c>
      <c r="D62" s="20">
        <v>7</v>
      </c>
      <c r="E62" s="19" t="s">
        <v>1384</v>
      </c>
      <c r="F62" s="18">
        <v>46.59</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8" customFormat="1" ht="32.1" customHeight="1" spans="1:256">
      <c r="A63" s="19" t="s">
        <v>1441</v>
      </c>
      <c r="B63" s="19" t="s">
        <v>1442</v>
      </c>
      <c r="C63" s="19" t="s">
        <v>1383</v>
      </c>
      <c r="D63" s="20">
        <v>7</v>
      </c>
      <c r="E63" s="19" t="s">
        <v>1384</v>
      </c>
      <c r="F63" s="18">
        <v>24.558162</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row>
    <row r="64" s="8" customFormat="1" ht="32.1" customHeight="1" spans="1:256">
      <c r="A64" s="19" t="s">
        <v>1385</v>
      </c>
      <c r="B64" s="19" t="s">
        <v>1443</v>
      </c>
      <c r="C64" s="19" t="s">
        <v>1383</v>
      </c>
      <c r="D64" s="20">
        <v>7</v>
      </c>
      <c r="E64" s="19" t="s">
        <v>1384</v>
      </c>
      <c r="F64" s="18">
        <v>17.70552</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row>
    <row r="65" s="8" customFormat="1" ht="32.1" customHeight="1" spans="1:256">
      <c r="A65" s="19" t="s">
        <v>1394</v>
      </c>
      <c r="B65" s="19" t="s">
        <v>1444</v>
      </c>
      <c r="C65" s="19" t="s">
        <v>1383</v>
      </c>
      <c r="D65" s="20">
        <v>7</v>
      </c>
      <c r="E65" s="19" t="s">
        <v>1384</v>
      </c>
      <c r="F65" s="18">
        <v>28.9</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row>
    <row r="66" s="8" customFormat="1" ht="42" customHeight="1" spans="1:256">
      <c r="A66" s="19" t="s">
        <v>1381</v>
      </c>
      <c r="B66" s="19" t="s">
        <v>1445</v>
      </c>
      <c r="C66" s="19" t="s">
        <v>1383</v>
      </c>
      <c r="D66" s="20">
        <v>7</v>
      </c>
      <c r="E66" s="19" t="s">
        <v>1384</v>
      </c>
      <c r="F66" s="18">
        <v>45.19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row>
    <row r="67" s="8" customFormat="1" ht="32.1" customHeight="1" spans="1:256">
      <c r="A67" s="19" t="s">
        <v>1409</v>
      </c>
      <c r="B67" s="19" t="s">
        <v>1446</v>
      </c>
      <c r="C67" s="19" t="s">
        <v>1383</v>
      </c>
      <c r="D67" s="20">
        <v>7</v>
      </c>
      <c r="E67" s="19" t="s">
        <v>1384</v>
      </c>
      <c r="F67" s="18">
        <v>22.356112</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row>
    <row r="68" s="8" customFormat="1" ht="39.95" customHeight="1" spans="1:256">
      <c r="A68" s="19" t="s">
        <v>1409</v>
      </c>
      <c r="B68" s="19" t="s">
        <v>1446</v>
      </c>
      <c r="C68" s="19" t="s">
        <v>1383</v>
      </c>
      <c r="D68" s="20">
        <v>7</v>
      </c>
      <c r="E68" s="19" t="s">
        <v>1384</v>
      </c>
      <c r="F68" s="18">
        <v>25.361709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8" customFormat="1" ht="32.1" customHeight="1" spans="1:256">
      <c r="A69" s="19" t="s">
        <v>1409</v>
      </c>
      <c r="B69" s="19" t="s">
        <v>1446</v>
      </c>
      <c r="C69" s="19" t="s">
        <v>1383</v>
      </c>
      <c r="D69" s="20">
        <v>7</v>
      </c>
      <c r="E69" s="19" t="s">
        <v>1384</v>
      </c>
      <c r="F69" s="18">
        <v>76.411</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8" customFormat="1" ht="32.1" customHeight="1" spans="1:256">
      <c r="A70" s="19" t="s">
        <v>1409</v>
      </c>
      <c r="B70" s="19" t="s">
        <v>1446</v>
      </c>
      <c r="C70" s="19" t="s">
        <v>1383</v>
      </c>
      <c r="D70" s="20">
        <v>7</v>
      </c>
      <c r="E70" s="19" t="s">
        <v>1384</v>
      </c>
      <c r="F70" s="18">
        <v>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8" customFormat="1" ht="32.1" customHeight="1" spans="1:256">
      <c r="A71" s="19" t="s">
        <v>1409</v>
      </c>
      <c r="B71" s="19" t="s">
        <v>1446</v>
      </c>
      <c r="C71" s="19" t="s">
        <v>1383</v>
      </c>
      <c r="D71" s="20">
        <v>7</v>
      </c>
      <c r="E71" s="19" t="s">
        <v>1384</v>
      </c>
      <c r="F71" s="18">
        <v>43.552145</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row>
    <row r="72" s="8" customFormat="1" ht="32.1" customHeight="1" spans="1:256">
      <c r="A72" s="19" t="s">
        <v>1409</v>
      </c>
      <c r="B72" s="19" t="s">
        <v>1446</v>
      </c>
      <c r="C72" s="19" t="s">
        <v>1383</v>
      </c>
      <c r="D72" s="20">
        <v>7</v>
      </c>
      <c r="E72" s="19" t="s">
        <v>1384</v>
      </c>
      <c r="F72" s="18">
        <v>28.243917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8" customFormat="1" ht="32.1" customHeight="1" spans="1:256">
      <c r="A73" s="19" t="s">
        <v>1409</v>
      </c>
      <c r="B73" s="19" t="s">
        <v>1446</v>
      </c>
      <c r="C73" s="19" t="s">
        <v>1383</v>
      </c>
      <c r="D73" s="20">
        <v>7</v>
      </c>
      <c r="E73" s="19" t="s">
        <v>1384</v>
      </c>
      <c r="F73" s="18">
        <v>10</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8" customFormat="1" ht="32.1" customHeight="1" spans="1:256">
      <c r="A74" s="19" t="s">
        <v>1409</v>
      </c>
      <c r="B74" s="19" t="s">
        <v>1446</v>
      </c>
      <c r="C74" s="19" t="s">
        <v>1383</v>
      </c>
      <c r="D74" s="20">
        <v>7</v>
      </c>
      <c r="E74" s="19" t="s">
        <v>1384</v>
      </c>
      <c r="F74" s="18">
        <v>5.5</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row>
    <row r="75" s="8" customFormat="1" ht="32.1" customHeight="1" spans="1:256">
      <c r="A75" s="19" t="s">
        <v>1409</v>
      </c>
      <c r="B75" s="19" t="s">
        <v>1446</v>
      </c>
      <c r="C75" s="19" t="s">
        <v>1383</v>
      </c>
      <c r="D75" s="20">
        <v>7</v>
      </c>
      <c r="E75" s="19" t="s">
        <v>1384</v>
      </c>
      <c r="F75" s="18">
        <v>4.594</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row>
    <row r="76" s="8" customFormat="1" ht="32.1" customHeight="1" spans="1:256">
      <c r="A76" s="19" t="s">
        <v>1409</v>
      </c>
      <c r="B76" s="19" t="s">
        <v>1446</v>
      </c>
      <c r="C76" s="19" t="s">
        <v>1383</v>
      </c>
      <c r="D76" s="20">
        <v>7</v>
      </c>
      <c r="E76" s="19" t="s">
        <v>1384</v>
      </c>
      <c r="F76" s="18">
        <v>3.05702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row>
    <row r="77" s="8" customFormat="1" ht="32.1" customHeight="1" spans="1:256">
      <c r="A77" s="19" t="s">
        <v>1409</v>
      </c>
      <c r="B77" s="21" t="s">
        <v>1446</v>
      </c>
      <c r="C77" s="19" t="s">
        <v>1383</v>
      </c>
      <c r="D77" s="20">
        <v>7</v>
      </c>
      <c r="E77" s="19" t="s">
        <v>1384</v>
      </c>
      <c r="F77" s="18">
        <v>2.494624</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row>
    <row r="78" s="8" customFormat="1" ht="42" customHeight="1" spans="1:256">
      <c r="A78" s="19" t="s">
        <v>1447</v>
      </c>
      <c r="B78" s="19" t="s">
        <v>1448</v>
      </c>
      <c r="C78" s="19" t="s">
        <v>1449</v>
      </c>
      <c r="D78" s="20">
        <v>10</v>
      </c>
      <c r="E78" s="19" t="s">
        <v>1450</v>
      </c>
      <c r="F78" s="18">
        <v>3000</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row>
    <row r="79" s="8" customFormat="1" ht="42" customHeight="1" spans="1:256">
      <c r="A79" s="19" t="s">
        <v>1451</v>
      </c>
      <c r="B79" s="21" t="s">
        <v>1452</v>
      </c>
      <c r="C79" s="19" t="s">
        <v>1449</v>
      </c>
      <c r="D79" s="20">
        <v>10</v>
      </c>
      <c r="E79" s="19" t="s">
        <v>1450</v>
      </c>
      <c r="F79" s="18">
        <v>12000</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row>
    <row r="80" s="8" customFormat="1" ht="32.1" customHeight="1" spans="1:256">
      <c r="A80" s="19" t="s">
        <v>1453</v>
      </c>
      <c r="B80" s="19" t="s">
        <v>1454</v>
      </c>
      <c r="C80" s="19" t="s">
        <v>1455</v>
      </c>
      <c r="D80" s="20">
        <v>7</v>
      </c>
      <c r="E80" s="19" t="s">
        <v>1456</v>
      </c>
      <c r="F80" s="18">
        <v>2000</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row>
    <row r="81" s="8" customFormat="1" ht="32.1" customHeight="1" spans="1:256">
      <c r="A81" s="19" t="s">
        <v>1409</v>
      </c>
      <c r="B81" s="21" t="s">
        <v>1457</v>
      </c>
      <c r="C81" s="19" t="s">
        <v>1455</v>
      </c>
      <c r="D81" s="20">
        <v>7</v>
      </c>
      <c r="E81" s="19" t="s">
        <v>1456</v>
      </c>
      <c r="F81" s="18">
        <v>400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row>
    <row r="82" s="8" customFormat="1" ht="42" customHeight="1" spans="1:256">
      <c r="A82" s="19" t="s">
        <v>1409</v>
      </c>
      <c r="B82" s="19" t="s">
        <v>1458</v>
      </c>
      <c r="C82" s="19" t="s">
        <v>1459</v>
      </c>
      <c r="D82" s="20">
        <v>10</v>
      </c>
      <c r="E82" s="19" t="s">
        <v>1450</v>
      </c>
      <c r="F82" s="18">
        <v>2300</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row>
    <row r="83" s="8" customFormat="1" ht="32.1" customHeight="1" spans="1:256">
      <c r="A83" s="19" t="s">
        <v>1441</v>
      </c>
      <c r="B83" s="19" t="s">
        <v>1382</v>
      </c>
      <c r="C83" s="19" t="s">
        <v>1460</v>
      </c>
      <c r="D83" s="20">
        <v>5</v>
      </c>
      <c r="E83" s="19" t="s">
        <v>1384</v>
      </c>
      <c r="F83" s="18">
        <v>115.76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row>
    <row r="84" s="8" customFormat="1" ht="32.1" customHeight="1" spans="1:256">
      <c r="A84" s="19" t="s">
        <v>1447</v>
      </c>
      <c r="B84" s="19" t="s">
        <v>1461</v>
      </c>
      <c r="C84" s="19" t="s">
        <v>1460</v>
      </c>
      <c r="D84" s="20">
        <v>5</v>
      </c>
      <c r="E84" s="19" t="s">
        <v>1384</v>
      </c>
      <c r="F84" s="18">
        <v>27.72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row>
    <row r="85" s="8" customFormat="1" ht="32.1" customHeight="1" spans="1:256">
      <c r="A85" s="19" t="s">
        <v>1462</v>
      </c>
      <c r="B85" s="19" t="s">
        <v>1463</v>
      </c>
      <c r="C85" s="19" t="s">
        <v>1460</v>
      </c>
      <c r="D85" s="20">
        <v>5</v>
      </c>
      <c r="E85" s="19" t="s">
        <v>1384</v>
      </c>
      <c r="F85" s="18">
        <v>15.8</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row>
    <row r="86" s="8" customFormat="1" ht="32.1" customHeight="1" spans="1:256">
      <c r="A86" s="19" t="s">
        <v>1447</v>
      </c>
      <c r="B86" s="19" t="s">
        <v>1464</v>
      </c>
      <c r="C86" s="19" t="s">
        <v>1460</v>
      </c>
      <c r="D86" s="20">
        <v>5</v>
      </c>
      <c r="E86" s="19" t="s">
        <v>1384</v>
      </c>
      <c r="F86" s="18">
        <v>37.016083</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row>
    <row r="87" s="8" customFormat="1" ht="32.1" customHeight="1" spans="1:256">
      <c r="A87" s="19" t="s">
        <v>1441</v>
      </c>
      <c r="B87" s="19" t="s">
        <v>1465</v>
      </c>
      <c r="C87" s="19" t="s">
        <v>1460</v>
      </c>
      <c r="D87" s="20">
        <v>5</v>
      </c>
      <c r="E87" s="19" t="s">
        <v>1384</v>
      </c>
      <c r="F87" s="18">
        <v>33.859336</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row>
    <row r="88" s="8" customFormat="1" ht="42.95" customHeight="1" spans="1:256">
      <c r="A88" s="19" t="s">
        <v>1441</v>
      </c>
      <c r="B88" s="19" t="s">
        <v>1466</v>
      </c>
      <c r="C88" s="19" t="s">
        <v>1460</v>
      </c>
      <c r="D88" s="20">
        <v>5</v>
      </c>
      <c r="E88" s="19" t="s">
        <v>1384</v>
      </c>
      <c r="F88" s="18">
        <v>43.71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8" customFormat="1" ht="32.1" customHeight="1" spans="1:256">
      <c r="A89" s="19" t="s">
        <v>1447</v>
      </c>
      <c r="B89" s="19" t="s">
        <v>1467</v>
      </c>
      <c r="C89" s="19" t="s">
        <v>1460</v>
      </c>
      <c r="D89" s="20">
        <v>5</v>
      </c>
      <c r="E89" s="19" t="s">
        <v>1384</v>
      </c>
      <c r="F89" s="18">
        <v>61.04</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row>
    <row r="90" s="8" customFormat="1" ht="32.1" customHeight="1" spans="1:256">
      <c r="A90" s="19" t="s">
        <v>1447</v>
      </c>
      <c r="B90" s="19" t="s">
        <v>1468</v>
      </c>
      <c r="C90" s="19" t="s">
        <v>1460</v>
      </c>
      <c r="D90" s="20">
        <v>5</v>
      </c>
      <c r="E90" s="19" t="s">
        <v>1384</v>
      </c>
      <c r="F90" s="18">
        <v>59.696616</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row>
    <row r="91" s="8" customFormat="1" ht="32.1" customHeight="1" spans="1:256">
      <c r="A91" s="19" t="s">
        <v>1469</v>
      </c>
      <c r="B91" s="19" t="s">
        <v>1470</v>
      </c>
      <c r="C91" s="19" t="s">
        <v>1460</v>
      </c>
      <c r="D91" s="20">
        <v>5</v>
      </c>
      <c r="E91" s="19" t="s">
        <v>1384</v>
      </c>
      <c r="F91" s="18">
        <v>11.89912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row>
    <row r="92" s="8" customFormat="1" ht="32.1" customHeight="1" spans="1:256">
      <c r="A92" s="19" t="s">
        <v>1441</v>
      </c>
      <c r="B92" s="19" t="s">
        <v>1471</v>
      </c>
      <c r="C92" s="19" t="s">
        <v>1460</v>
      </c>
      <c r="D92" s="20">
        <v>5</v>
      </c>
      <c r="E92" s="19" t="s">
        <v>1384</v>
      </c>
      <c r="F92" s="18">
        <v>63.13</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row>
    <row r="93" s="8" customFormat="1" ht="32.1" customHeight="1" spans="1:256">
      <c r="A93" s="19" t="s">
        <v>1469</v>
      </c>
      <c r="B93" s="19" t="s">
        <v>1472</v>
      </c>
      <c r="C93" s="19" t="s">
        <v>1460</v>
      </c>
      <c r="D93" s="20">
        <v>5</v>
      </c>
      <c r="E93" s="19" t="s">
        <v>1384</v>
      </c>
      <c r="F93" s="18">
        <v>21.5055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row>
    <row r="94" s="8" customFormat="1" ht="32.1" customHeight="1" spans="1:256">
      <c r="A94" s="19" t="s">
        <v>1447</v>
      </c>
      <c r="B94" s="19" t="s">
        <v>1473</v>
      </c>
      <c r="C94" s="19" t="s">
        <v>1460</v>
      </c>
      <c r="D94" s="20">
        <v>5</v>
      </c>
      <c r="E94" s="19" t="s">
        <v>1384</v>
      </c>
      <c r="F94" s="18">
        <v>134.16</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row>
    <row r="95" s="8" customFormat="1" ht="39.95" customHeight="1" spans="1:256">
      <c r="A95" s="19" t="s">
        <v>1441</v>
      </c>
      <c r="B95" s="19" t="s">
        <v>1474</v>
      </c>
      <c r="C95" s="19" t="s">
        <v>1460</v>
      </c>
      <c r="D95" s="20">
        <v>5</v>
      </c>
      <c r="E95" s="19" t="s">
        <v>1384</v>
      </c>
      <c r="F95" s="18">
        <v>24.45</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row>
    <row r="96" s="8" customFormat="1" ht="32.1" customHeight="1" spans="1:256">
      <c r="A96" s="19" t="s">
        <v>1396</v>
      </c>
      <c r="B96" s="19" t="s">
        <v>1413</v>
      </c>
      <c r="C96" s="19" t="s">
        <v>1460</v>
      </c>
      <c r="D96" s="20">
        <v>5</v>
      </c>
      <c r="E96" s="19" t="s">
        <v>1384</v>
      </c>
      <c r="F96" s="18">
        <v>3.809654</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row>
    <row r="97" s="8" customFormat="1" ht="32.1" customHeight="1" spans="1:256">
      <c r="A97" s="19" t="s">
        <v>1475</v>
      </c>
      <c r="B97" s="19" t="s">
        <v>1476</v>
      </c>
      <c r="C97" s="19" t="s">
        <v>1460</v>
      </c>
      <c r="D97" s="20">
        <v>5</v>
      </c>
      <c r="E97" s="19" t="s">
        <v>1384</v>
      </c>
      <c r="F97" s="18">
        <v>529.265379</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row>
    <row r="98" s="8" customFormat="1" ht="32.1" customHeight="1" spans="1:256">
      <c r="A98" s="19" t="s">
        <v>1447</v>
      </c>
      <c r="B98" s="19" t="s">
        <v>1477</v>
      </c>
      <c r="C98" s="19" t="s">
        <v>1460</v>
      </c>
      <c r="D98" s="20">
        <v>5</v>
      </c>
      <c r="E98" s="19" t="s">
        <v>1384</v>
      </c>
      <c r="F98" s="18">
        <v>31.260617</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row>
    <row r="99" s="8" customFormat="1" ht="32.1" customHeight="1" spans="1:256">
      <c r="A99" s="19" t="s">
        <v>1447</v>
      </c>
      <c r="B99" s="19" t="s">
        <v>1478</v>
      </c>
      <c r="C99" s="19" t="s">
        <v>1460</v>
      </c>
      <c r="D99" s="20">
        <v>5</v>
      </c>
      <c r="E99" s="19" t="s">
        <v>1384</v>
      </c>
      <c r="F99" s="18">
        <v>10.066385</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row>
    <row r="100" s="8" customFormat="1" ht="32.1" customHeight="1" spans="1:256">
      <c r="A100" s="19" t="s">
        <v>1447</v>
      </c>
      <c r="B100" s="19" t="s">
        <v>1479</v>
      </c>
      <c r="C100" s="19" t="s">
        <v>1460</v>
      </c>
      <c r="D100" s="20">
        <v>5</v>
      </c>
      <c r="E100" s="19" t="s">
        <v>1384</v>
      </c>
      <c r="F100" s="18">
        <v>55.279485</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row>
    <row r="101" s="8" customFormat="1" ht="32.1" customHeight="1" spans="1:256">
      <c r="A101" s="19" t="s">
        <v>1447</v>
      </c>
      <c r="B101" s="19" t="s">
        <v>1480</v>
      </c>
      <c r="C101" s="19" t="s">
        <v>1460</v>
      </c>
      <c r="D101" s="20">
        <v>5</v>
      </c>
      <c r="E101" s="19" t="s">
        <v>1384</v>
      </c>
      <c r="F101" s="18">
        <v>20.81</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8" customFormat="1" ht="32.1" customHeight="1" spans="1:256">
      <c r="A102" s="19" t="s">
        <v>1447</v>
      </c>
      <c r="B102" s="19" t="s">
        <v>1481</v>
      </c>
      <c r="C102" s="19" t="s">
        <v>1460</v>
      </c>
      <c r="D102" s="20">
        <v>5</v>
      </c>
      <c r="E102" s="19" t="s">
        <v>1384</v>
      </c>
      <c r="F102" s="18">
        <v>116.997863</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row>
    <row r="103" s="8" customFormat="1" ht="32.1" customHeight="1" spans="1:256">
      <c r="A103" s="19" t="s">
        <v>1447</v>
      </c>
      <c r="B103" s="19" t="s">
        <v>1482</v>
      </c>
      <c r="C103" s="19" t="s">
        <v>1460</v>
      </c>
      <c r="D103" s="20">
        <v>5</v>
      </c>
      <c r="E103" s="19" t="s">
        <v>1384</v>
      </c>
      <c r="F103" s="18">
        <v>19.07</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row>
    <row r="104" s="8" customFormat="1" ht="32.1" customHeight="1" spans="1:256">
      <c r="A104" s="19" t="s">
        <v>1447</v>
      </c>
      <c r="B104" s="19" t="s">
        <v>1483</v>
      </c>
      <c r="C104" s="19" t="s">
        <v>1460</v>
      </c>
      <c r="D104" s="20">
        <v>5</v>
      </c>
      <c r="E104" s="19" t="s">
        <v>1384</v>
      </c>
      <c r="F104" s="18">
        <v>40.93</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8" customFormat="1" ht="32.1" customHeight="1" spans="1:256">
      <c r="A105" s="19" t="s">
        <v>1441</v>
      </c>
      <c r="B105" s="19" t="s">
        <v>1484</v>
      </c>
      <c r="C105" s="19" t="s">
        <v>1460</v>
      </c>
      <c r="D105" s="20">
        <v>5</v>
      </c>
      <c r="E105" s="19" t="s">
        <v>1384</v>
      </c>
      <c r="F105" s="18">
        <v>15</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row>
    <row r="106" s="8" customFormat="1" ht="32.1" customHeight="1" spans="1:256">
      <c r="A106" s="19" t="s">
        <v>1447</v>
      </c>
      <c r="B106" s="19" t="s">
        <v>1485</v>
      </c>
      <c r="C106" s="19" t="s">
        <v>1460</v>
      </c>
      <c r="D106" s="20">
        <v>5</v>
      </c>
      <c r="E106" s="19" t="s">
        <v>1384</v>
      </c>
      <c r="F106" s="18">
        <v>47.605013</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row>
    <row r="107" s="8" customFormat="1" ht="32.1" customHeight="1" spans="1:256">
      <c r="A107" s="19" t="s">
        <v>1447</v>
      </c>
      <c r="B107" s="19" t="s">
        <v>1486</v>
      </c>
      <c r="C107" s="19" t="s">
        <v>1460</v>
      </c>
      <c r="D107" s="20">
        <v>5</v>
      </c>
      <c r="E107" s="19" t="s">
        <v>1384</v>
      </c>
      <c r="F107" s="18">
        <v>70.525353</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row>
    <row r="108" s="8" customFormat="1" ht="32.1" customHeight="1" spans="1:256">
      <c r="A108" s="19" t="s">
        <v>1487</v>
      </c>
      <c r="B108" s="19" t="s">
        <v>1488</v>
      </c>
      <c r="C108" s="19" t="s">
        <v>1460</v>
      </c>
      <c r="D108" s="20">
        <v>5</v>
      </c>
      <c r="E108" s="19" t="s">
        <v>1384</v>
      </c>
      <c r="F108" s="18">
        <v>7.5</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row>
    <row r="109" s="8" customFormat="1" ht="32.1" customHeight="1" spans="1:256">
      <c r="A109" s="19" t="s">
        <v>1441</v>
      </c>
      <c r="B109" s="19" t="s">
        <v>1489</v>
      </c>
      <c r="C109" s="19" t="s">
        <v>1460</v>
      </c>
      <c r="D109" s="20">
        <v>5</v>
      </c>
      <c r="E109" s="19" t="s">
        <v>1384</v>
      </c>
      <c r="F109" s="18">
        <v>81.09</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row>
    <row r="110" s="8" customFormat="1" ht="32.1" customHeight="1" spans="1:256">
      <c r="A110" s="19" t="s">
        <v>1447</v>
      </c>
      <c r="B110" s="19" t="s">
        <v>1490</v>
      </c>
      <c r="C110" s="19" t="s">
        <v>1460</v>
      </c>
      <c r="D110" s="20">
        <v>5</v>
      </c>
      <c r="E110" s="19" t="s">
        <v>1384</v>
      </c>
      <c r="F110" s="18">
        <v>142.497846</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row>
    <row r="111" s="8" customFormat="1" ht="32.1" customHeight="1" spans="1:256">
      <c r="A111" s="19" t="s">
        <v>1447</v>
      </c>
      <c r="B111" s="19" t="s">
        <v>1491</v>
      </c>
      <c r="C111" s="19" t="s">
        <v>1460</v>
      </c>
      <c r="D111" s="20">
        <v>5</v>
      </c>
      <c r="E111" s="19" t="s">
        <v>1384</v>
      </c>
      <c r="F111" s="18">
        <v>10.41</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row>
    <row r="112" s="8" customFormat="1" ht="32.1" customHeight="1" spans="1:256">
      <c r="A112" s="19" t="s">
        <v>1441</v>
      </c>
      <c r="B112" s="19" t="s">
        <v>1492</v>
      </c>
      <c r="C112" s="19" t="s">
        <v>1460</v>
      </c>
      <c r="D112" s="20">
        <v>5</v>
      </c>
      <c r="E112" s="19" t="s">
        <v>1384</v>
      </c>
      <c r="F112" s="18">
        <v>15.21</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row>
    <row r="113" s="8" customFormat="1" ht="32.1" customHeight="1" spans="1:256">
      <c r="A113" s="19" t="s">
        <v>1441</v>
      </c>
      <c r="B113" s="19" t="s">
        <v>1493</v>
      </c>
      <c r="C113" s="19" t="s">
        <v>1460</v>
      </c>
      <c r="D113" s="20">
        <v>5</v>
      </c>
      <c r="E113" s="19" t="s">
        <v>1384</v>
      </c>
      <c r="F113" s="18">
        <v>17.51</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row>
    <row r="114" s="8" customFormat="1" ht="32.1" customHeight="1" spans="1:256">
      <c r="A114" s="19" t="s">
        <v>1441</v>
      </c>
      <c r="B114" s="21" t="s">
        <v>1494</v>
      </c>
      <c r="C114" s="19" t="s">
        <v>1460</v>
      </c>
      <c r="D114" s="20">
        <v>5</v>
      </c>
      <c r="E114" s="19" t="s">
        <v>1384</v>
      </c>
      <c r="F114" s="18">
        <v>56.05741</v>
      </c>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row>
    <row r="115" s="8" customFormat="1" ht="32.1" customHeight="1" spans="1:256">
      <c r="A115" s="19" t="s">
        <v>1447</v>
      </c>
      <c r="B115" s="19" t="s">
        <v>1495</v>
      </c>
      <c r="C115" s="19" t="s">
        <v>1460</v>
      </c>
      <c r="D115" s="20">
        <v>5</v>
      </c>
      <c r="E115" s="19" t="s">
        <v>1384</v>
      </c>
      <c r="F115" s="18">
        <v>312.31834</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row>
    <row r="116" s="8" customFormat="1" ht="32.1" customHeight="1" spans="1:256">
      <c r="A116" s="19" t="s">
        <v>1447</v>
      </c>
      <c r="B116" s="19" t="s">
        <v>1496</v>
      </c>
      <c r="C116" s="19" t="s">
        <v>1460</v>
      </c>
      <c r="D116" s="20">
        <v>5</v>
      </c>
      <c r="E116" s="19" t="s">
        <v>1384</v>
      </c>
      <c r="F116" s="18">
        <v>94.28</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row>
    <row r="117" s="8" customFormat="1" ht="32.1" customHeight="1" spans="1:256">
      <c r="A117" s="19" t="s">
        <v>1447</v>
      </c>
      <c r="B117" s="19" t="s">
        <v>1497</v>
      </c>
      <c r="C117" s="19" t="s">
        <v>1460</v>
      </c>
      <c r="D117" s="20">
        <v>5</v>
      </c>
      <c r="E117" s="19" t="s">
        <v>1384</v>
      </c>
      <c r="F117" s="18">
        <v>22.76</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row>
    <row r="118" s="8" customFormat="1" ht="32.1" customHeight="1" spans="1:256">
      <c r="A118" s="19" t="s">
        <v>40</v>
      </c>
      <c r="B118" s="19" t="s">
        <v>1498</v>
      </c>
      <c r="C118" s="19" t="s">
        <v>1499</v>
      </c>
      <c r="D118" s="20">
        <v>7</v>
      </c>
      <c r="E118" s="19" t="s">
        <v>1384</v>
      </c>
      <c r="F118" s="18">
        <v>700</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row>
    <row r="119" s="8" customFormat="1" ht="32.1" customHeight="1" spans="1:256">
      <c r="A119" s="19" t="s">
        <v>1381</v>
      </c>
      <c r="B119" s="19" t="s">
        <v>1382</v>
      </c>
      <c r="C119" s="19" t="s">
        <v>1500</v>
      </c>
      <c r="D119" s="20">
        <v>5</v>
      </c>
      <c r="E119" s="19" t="s">
        <v>1384</v>
      </c>
      <c r="F119" s="18">
        <v>3.9</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row>
    <row r="120" s="8" customFormat="1" ht="32.1" customHeight="1" spans="1:256">
      <c r="A120" s="19" t="s">
        <v>1447</v>
      </c>
      <c r="B120" s="19" t="s">
        <v>1501</v>
      </c>
      <c r="C120" s="19" t="s">
        <v>1500</v>
      </c>
      <c r="D120" s="20">
        <v>5</v>
      </c>
      <c r="E120" s="19" t="s">
        <v>1384</v>
      </c>
      <c r="F120" s="18">
        <v>14.147</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row>
    <row r="121" s="8" customFormat="1" ht="32.1" customHeight="1" spans="1:256">
      <c r="A121" s="19" t="s">
        <v>1475</v>
      </c>
      <c r="B121" s="19" t="s">
        <v>1502</v>
      </c>
      <c r="C121" s="19" t="s">
        <v>1500</v>
      </c>
      <c r="D121" s="20">
        <v>5</v>
      </c>
      <c r="E121" s="19" t="s">
        <v>1384</v>
      </c>
      <c r="F121" s="18">
        <v>87.16</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row>
    <row r="122" s="8" customFormat="1" ht="32.1" customHeight="1" spans="1:256">
      <c r="A122" s="19" t="s">
        <v>1447</v>
      </c>
      <c r="B122" s="19" t="s">
        <v>1503</v>
      </c>
      <c r="C122" s="19" t="s">
        <v>1500</v>
      </c>
      <c r="D122" s="20">
        <v>5</v>
      </c>
      <c r="E122" s="19" t="s">
        <v>1384</v>
      </c>
      <c r="F122" s="18">
        <v>4.106</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row>
    <row r="123" s="8" customFormat="1" ht="32.1" customHeight="1" spans="1:256">
      <c r="A123" s="19" t="s">
        <v>1504</v>
      </c>
      <c r="B123" s="19" t="s">
        <v>1505</v>
      </c>
      <c r="C123" s="19" t="s">
        <v>1500</v>
      </c>
      <c r="D123" s="20">
        <v>5</v>
      </c>
      <c r="E123" s="19" t="s">
        <v>1384</v>
      </c>
      <c r="F123" s="18">
        <v>3</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row>
    <row r="124" s="8" customFormat="1" ht="32.1" customHeight="1" spans="1:256">
      <c r="A124" s="19" t="s">
        <v>1506</v>
      </c>
      <c r="B124" s="19" t="s">
        <v>1507</v>
      </c>
      <c r="C124" s="19" t="s">
        <v>1500</v>
      </c>
      <c r="D124" s="20">
        <v>5</v>
      </c>
      <c r="E124" s="19" t="s">
        <v>1384</v>
      </c>
      <c r="F124" s="18">
        <v>5.161</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8" customFormat="1" ht="32.1" customHeight="1" spans="1:256">
      <c r="A125" s="19" t="s">
        <v>1409</v>
      </c>
      <c r="B125" s="19" t="s">
        <v>1508</v>
      </c>
      <c r="C125" s="19" t="s">
        <v>1500</v>
      </c>
      <c r="D125" s="20">
        <v>5</v>
      </c>
      <c r="E125" s="19" t="s">
        <v>1384</v>
      </c>
      <c r="F125" s="18">
        <v>13.749</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row>
    <row r="126" s="8" customFormat="1" ht="32.1" customHeight="1" spans="1:256">
      <c r="A126" s="19" t="s">
        <v>1396</v>
      </c>
      <c r="B126" s="19" t="s">
        <v>1509</v>
      </c>
      <c r="C126" s="19" t="s">
        <v>1500</v>
      </c>
      <c r="D126" s="20">
        <v>5</v>
      </c>
      <c r="E126" s="19" t="s">
        <v>1384</v>
      </c>
      <c r="F126" s="18">
        <v>11.283</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row>
    <row r="127" s="8" customFormat="1" ht="32.1" customHeight="1" spans="1:256">
      <c r="A127" s="19" t="s">
        <v>1409</v>
      </c>
      <c r="B127" s="19" t="s">
        <v>1510</v>
      </c>
      <c r="C127" s="19" t="s">
        <v>1500</v>
      </c>
      <c r="D127" s="20">
        <v>5</v>
      </c>
      <c r="E127" s="19" t="s">
        <v>1384</v>
      </c>
      <c r="F127" s="18">
        <v>790.951577</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row>
    <row r="128" s="8" customFormat="1" ht="32.1" customHeight="1" spans="1:256">
      <c r="A128" s="19" t="s">
        <v>1511</v>
      </c>
      <c r="B128" s="19" t="s">
        <v>1512</v>
      </c>
      <c r="C128" s="19" t="s">
        <v>1500</v>
      </c>
      <c r="D128" s="20">
        <v>5</v>
      </c>
      <c r="E128" s="19" t="s">
        <v>1384</v>
      </c>
      <c r="F128" s="18">
        <v>8.06</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row>
    <row r="129" s="8" customFormat="1" ht="32.1" customHeight="1" spans="1:256">
      <c r="A129" s="19" t="s">
        <v>1506</v>
      </c>
      <c r="B129" s="19" t="s">
        <v>1513</v>
      </c>
      <c r="C129" s="19" t="s">
        <v>1500</v>
      </c>
      <c r="D129" s="20">
        <v>5</v>
      </c>
      <c r="E129" s="19" t="s">
        <v>1384</v>
      </c>
      <c r="F129" s="18">
        <v>2.567</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row>
    <row r="130" s="8" customFormat="1" ht="32.1" customHeight="1" spans="1:256">
      <c r="A130" s="19" t="s">
        <v>1504</v>
      </c>
      <c r="B130" s="19" t="s">
        <v>1514</v>
      </c>
      <c r="C130" s="19" t="s">
        <v>1500</v>
      </c>
      <c r="D130" s="20">
        <v>5</v>
      </c>
      <c r="E130" s="19" t="s">
        <v>1384</v>
      </c>
      <c r="F130" s="18">
        <v>2.195</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row>
    <row r="131" s="8" customFormat="1" ht="45.95" customHeight="1" spans="1:256">
      <c r="A131" s="19" t="s">
        <v>1394</v>
      </c>
      <c r="B131" s="19" t="s">
        <v>1515</v>
      </c>
      <c r="C131" s="19" t="s">
        <v>1500</v>
      </c>
      <c r="D131" s="20">
        <v>5</v>
      </c>
      <c r="E131" s="19" t="s">
        <v>1384</v>
      </c>
      <c r="F131" s="18">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row>
    <row r="132" s="8" customFormat="1" ht="32.1" customHeight="1" spans="1:256">
      <c r="A132" s="19" t="s">
        <v>1516</v>
      </c>
      <c r="B132" s="19" t="s">
        <v>1517</v>
      </c>
      <c r="C132" s="19" t="s">
        <v>1500</v>
      </c>
      <c r="D132" s="20">
        <v>5</v>
      </c>
      <c r="E132" s="19" t="s">
        <v>1384</v>
      </c>
      <c r="F132" s="18">
        <v>487.519726</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row>
    <row r="133" s="8" customFormat="1" ht="32.1" customHeight="1" spans="1:256">
      <c r="A133" s="19" t="s">
        <v>1518</v>
      </c>
      <c r="B133" s="19" t="s">
        <v>1519</v>
      </c>
      <c r="C133" s="19" t="s">
        <v>1500</v>
      </c>
      <c r="D133" s="20">
        <v>5</v>
      </c>
      <c r="E133" s="19" t="s">
        <v>1384</v>
      </c>
      <c r="F133" s="18">
        <v>34.917274</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row>
    <row r="134" s="8" customFormat="1" ht="32.1" customHeight="1" spans="1:256">
      <c r="A134" s="19" t="s">
        <v>1511</v>
      </c>
      <c r="B134" s="19" t="s">
        <v>1520</v>
      </c>
      <c r="C134" s="19" t="s">
        <v>1500</v>
      </c>
      <c r="D134" s="20">
        <v>5</v>
      </c>
      <c r="E134" s="19" t="s">
        <v>1384</v>
      </c>
      <c r="F134" s="18">
        <v>6.083</v>
      </c>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row>
    <row r="135" s="8" customFormat="1" ht="32.1" customHeight="1" spans="1:256">
      <c r="A135" s="19" t="s">
        <v>1409</v>
      </c>
      <c r="B135" s="19" t="s">
        <v>1521</v>
      </c>
      <c r="C135" s="19" t="s">
        <v>1500</v>
      </c>
      <c r="D135" s="20">
        <v>5</v>
      </c>
      <c r="E135" s="19" t="s">
        <v>1384</v>
      </c>
      <c r="F135" s="18">
        <v>127.132423</v>
      </c>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row>
    <row r="136" s="8" customFormat="1" ht="32.1" customHeight="1" spans="1:256">
      <c r="A136" s="19" t="s">
        <v>1475</v>
      </c>
      <c r="B136" s="19" t="s">
        <v>1522</v>
      </c>
      <c r="C136" s="19" t="s">
        <v>1500</v>
      </c>
      <c r="D136" s="20">
        <v>5</v>
      </c>
      <c r="E136" s="19" t="s">
        <v>1384</v>
      </c>
      <c r="F136" s="18">
        <v>11.897</v>
      </c>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row>
    <row r="137" s="8" customFormat="1" ht="32.1" customHeight="1" spans="1:256">
      <c r="A137" s="19" t="s">
        <v>1523</v>
      </c>
      <c r="B137" s="19" t="s">
        <v>1524</v>
      </c>
      <c r="C137" s="19" t="s">
        <v>1500</v>
      </c>
      <c r="D137" s="20">
        <v>5</v>
      </c>
      <c r="E137" s="19" t="s">
        <v>1384</v>
      </c>
      <c r="F137" s="18">
        <v>6.519</v>
      </c>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row>
    <row r="138" s="8" customFormat="1" ht="32.1" customHeight="1" spans="1:256">
      <c r="A138" s="19" t="s">
        <v>1525</v>
      </c>
      <c r="B138" s="19" t="s">
        <v>1526</v>
      </c>
      <c r="C138" s="19" t="s">
        <v>1500</v>
      </c>
      <c r="D138" s="20">
        <v>5</v>
      </c>
      <c r="E138" s="19" t="s">
        <v>1384</v>
      </c>
      <c r="F138" s="18">
        <v>4.858</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row>
    <row r="139" s="8" customFormat="1" ht="32.1" customHeight="1" spans="1:256">
      <c r="A139" s="19" t="s">
        <v>1527</v>
      </c>
      <c r="B139" s="19" t="s">
        <v>1528</v>
      </c>
      <c r="C139" s="19" t="s">
        <v>1500</v>
      </c>
      <c r="D139" s="20">
        <v>5</v>
      </c>
      <c r="E139" s="19" t="s">
        <v>1384</v>
      </c>
      <c r="F139" s="18">
        <v>14.226</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row>
    <row r="140" s="8" customFormat="1" ht="32.1" customHeight="1" spans="1:256">
      <c r="A140" s="19" t="s">
        <v>1469</v>
      </c>
      <c r="B140" s="19" t="s">
        <v>1529</v>
      </c>
      <c r="C140" s="19" t="s">
        <v>1500</v>
      </c>
      <c r="D140" s="20">
        <v>5</v>
      </c>
      <c r="E140" s="19" t="s">
        <v>1384</v>
      </c>
      <c r="F140" s="18">
        <v>6.23</v>
      </c>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row>
    <row r="141" s="8" customFormat="1" ht="32.1" customHeight="1" spans="1:256">
      <c r="A141" s="19" t="s">
        <v>1530</v>
      </c>
      <c r="B141" s="19" t="s">
        <v>1531</v>
      </c>
      <c r="C141" s="19" t="s">
        <v>1500</v>
      </c>
      <c r="D141" s="20">
        <v>5</v>
      </c>
      <c r="E141" s="19" t="s">
        <v>1384</v>
      </c>
      <c r="F141" s="18">
        <v>1.48</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row>
    <row r="142" s="8" customFormat="1" ht="32.1" customHeight="1" spans="1:256">
      <c r="A142" s="19" t="s">
        <v>1381</v>
      </c>
      <c r="B142" s="19" t="s">
        <v>1532</v>
      </c>
      <c r="C142" s="19" t="s">
        <v>1500</v>
      </c>
      <c r="D142" s="20">
        <v>5</v>
      </c>
      <c r="E142" s="19" t="s">
        <v>1384</v>
      </c>
      <c r="F142" s="18">
        <v>7.94</v>
      </c>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row>
    <row r="143" s="8" customFormat="1" ht="32.1" customHeight="1" spans="1:256">
      <c r="A143" s="19" t="s">
        <v>1396</v>
      </c>
      <c r="B143" s="19" t="s">
        <v>1533</v>
      </c>
      <c r="C143" s="19" t="s">
        <v>1500</v>
      </c>
      <c r="D143" s="20">
        <v>5</v>
      </c>
      <c r="E143" s="19" t="s">
        <v>1384</v>
      </c>
      <c r="F143" s="18">
        <v>2.315</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row>
    <row r="144" s="8" customFormat="1" ht="32.1" customHeight="1" spans="1:256">
      <c r="A144" s="19" t="s">
        <v>1534</v>
      </c>
      <c r="B144" s="19" t="s">
        <v>1535</v>
      </c>
      <c r="C144" s="19" t="s">
        <v>1500</v>
      </c>
      <c r="D144" s="20">
        <v>5</v>
      </c>
      <c r="E144" s="19" t="s">
        <v>1384</v>
      </c>
      <c r="F144" s="18">
        <v>1.295</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row>
    <row r="145" s="8" customFormat="1" ht="32.1" customHeight="1" spans="1:256">
      <c r="A145" s="19" t="s">
        <v>1409</v>
      </c>
      <c r="B145" s="19" t="s">
        <v>1536</v>
      </c>
      <c r="C145" s="19" t="s">
        <v>1500</v>
      </c>
      <c r="D145" s="20">
        <v>5</v>
      </c>
      <c r="E145" s="19" t="s">
        <v>1384</v>
      </c>
      <c r="F145" s="18">
        <v>4.76</v>
      </c>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row>
    <row r="146" s="8" customFormat="1" ht="32.1" customHeight="1" spans="1:256">
      <c r="A146" s="19" t="s">
        <v>1447</v>
      </c>
      <c r="B146" s="19" t="s">
        <v>1537</v>
      </c>
      <c r="C146" s="19" t="s">
        <v>1500</v>
      </c>
      <c r="D146" s="20">
        <v>5</v>
      </c>
      <c r="E146" s="19" t="s">
        <v>1384</v>
      </c>
      <c r="F146" s="18">
        <v>1.344</v>
      </c>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row>
    <row r="147" s="8" customFormat="1" ht="32.1" customHeight="1" spans="1:256">
      <c r="A147" s="19" t="s">
        <v>1475</v>
      </c>
      <c r="B147" s="19" t="s">
        <v>1538</v>
      </c>
      <c r="C147" s="19" t="s">
        <v>1500</v>
      </c>
      <c r="D147" s="20">
        <v>5</v>
      </c>
      <c r="E147" s="19" t="s">
        <v>1384</v>
      </c>
      <c r="F147" s="18">
        <v>3</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row>
    <row r="148" s="8" customFormat="1" ht="32.1" customHeight="1" spans="1:256">
      <c r="A148" s="19" t="s">
        <v>1523</v>
      </c>
      <c r="B148" s="19" t="s">
        <v>1539</v>
      </c>
      <c r="C148" s="19" t="s">
        <v>1500</v>
      </c>
      <c r="D148" s="20">
        <v>5</v>
      </c>
      <c r="E148" s="19" t="s">
        <v>1384</v>
      </c>
      <c r="F148" s="18">
        <v>2.396</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row>
    <row r="149" s="8" customFormat="1" ht="32.1" customHeight="1" spans="1:256">
      <c r="A149" s="19" t="s">
        <v>1504</v>
      </c>
      <c r="B149" s="19" t="s">
        <v>1540</v>
      </c>
      <c r="C149" s="19" t="s">
        <v>1500</v>
      </c>
      <c r="D149" s="20">
        <v>5</v>
      </c>
      <c r="E149" s="19" t="s">
        <v>1384</v>
      </c>
      <c r="F149" s="18">
        <v>2</v>
      </c>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row>
    <row r="150" s="8" customFormat="1" ht="32.1" customHeight="1" spans="1:256">
      <c r="A150" s="19" t="s">
        <v>1447</v>
      </c>
      <c r="B150" s="19" t="s">
        <v>1541</v>
      </c>
      <c r="C150" s="19" t="s">
        <v>1500</v>
      </c>
      <c r="D150" s="20">
        <v>5</v>
      </c>
      <c r="E150" s="19" t="s">
        <v>1384</v>
      </c>
      <c r="F150" s="18">
        <v>24.81</v>
      </c>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row>
    <row r="151" s="8" customFormat="1" ht="32.1" customHeight="1" spans="1:256">
      <c r="A151" s="19" t="s">
        <v>1447</v>
      </c>
      <c r="B151" s="19" t="s">
        <v>1542</v>
      </c>
      <c r="C151" s="19" t="s">
        <v>1500</v>
      </c>
      <c r="D151" s="20">
        <v>5</v>
      </c>
      <c r="E151" s="19" t="s">
        <v>1384</v>
      </c>
      <c r="F151" s="18">
        <v>1.129</v>
      </c>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row>
    <row r="152" s="8" customFormat="1" ht="32.1" customHeight="1" spans="1:256">
      <c r="A152" s="19" t="s">
        <v>1527</v>
      </c>
      <c r="B152" s="19" t="s">
        <v>1543</v>
      </c>
      <c r="C152" s="19" t="s">
        <v>1500</v>
      </c>
      <c r="D152" s="20">
        <v>5</v>
      </c>
      <c r="E152" s="19" t="s">
        <v>1384</v>
      </c>
      <c r="F152" s="18">
        <v>12.43</v>
      </c>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row>
    <row r="153" s="8" customFormat="1" ht="32.1" customHeight="1" spans="1:256">
      <c r="A153" s="19" t="s">
        <v>1544</v>
      </c>
      <c r="B153" s="19" t="s">
        <v>1545</v>
      </c>
      <c r="C153" s="19" t="s">
        <v>1500</v>
      </c>
      <c r="D153" s="20">
        <v>5</v>
      </c>
      <c r="E153" s="19" t="s">
        <v>1384</v>
      </c>
      <c r="F153" s="18">
        <v>14</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row>
    <row r="154" s="8" customFormat="1" ht="32.1" customHeight="1" spans="1:256">
      <c r="A154" s="19" t="s">
        <v>1546</v>
      </c>
      <c r="B154" s="19" t="s">
        <v>1547</v>
      </c>
      <c r="C154" s="19" t="s">
        <v>1500</v>
      </c>
      <c r="D154" s="20">
        <v>5</v>
      </c>
      <c r="E154" s="19" t="s">
        <v>1384</v>
      </c>
      <c r="F154" s="18">
        <v>0.475</v>
      </c>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row>
    <row r="155" s="8" customFormat="1" ht="32.1" customHeight="1" spans="1:256">
      <c r="A155" s="19" t="s">
        <v>1544</v>
      </c>
      <c r="B155" s="19" t="s">
        <v>1548</v>
      </c>
      <c r="C155" s="19" t="s">
        <v>1500</v>
      </c>
      <c r="D155" s="20">
        <v>5</v>
      </c>
      <c r="E155" s="19" t="s">
        <v>1384</v>
      </c>
      <c r="F155" s="18">
        <v>2</v>
      </c>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row>
    <row r="156" s="8" customFormat="1" ht="32.1" customHeight="1" spans="1:256">
      <c r="A156" s="19" t="s">
        <v>1506</v>
      </c>
      <c r="B156" s="19" t="s">
        <v>1549</v>
      </c>
      <c r="C156" s="19" t="s">
        <v>1500</v>
      </c>
      <c r="D156" s="20">
        <v>5</v>
      </c>
      <c r="E156" s="19" t="s">
        <v>1384</v>
      </c>
      <c r="F156" s="18">
        <v>1.286</v>
      </c>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row>
    <row r="157" s="8" customFormat="1" ht="32.1" customHeight="1" spans="1:256">
      <c r="A157" s="19" t="s">
        <v>1506</v>
      </c>
      <c r="B157" s="19" t="s">
        <v>1550</v>
      </c>
      <c r="C157" s="19" t="s">
        <v>1500</v>
      </c>
      <c r="D157" s="20">
        <v>5</v>
      </c>
      <c r="E157" s="19" t="s">
        <v>1384</v>
      </c>
      <c r="F157" s="18">
        <v>10.501</v>
      </c>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row>
    <row r="158" s="8" customFormat="1" ht="32.1" customHeight="1" spans="1:256">
      <c r="A158" s="19" t="s">
        <v>40</v>
      </c>
      <c r="B158" s="19" t="s">
        <v>1551</v>
      </c>
      <c r="C158" s="19" t="s">
        <v>1500</v>
      </c>
      <c r="D158" s="20">
        <v>5</v>
      </c>
      <c r="E158" s="19" t="s">
        <v>1384</v>
      </c>
      <c r="F158" s="18">
        <v>500</v>
      </c>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row>
    <row r="159" s="8" customFormat="1" ht="35.1" customHeight="1" spans="1:256">
      <c r="A159" s="19" t="s">
        <v>1447</v>
      </c>
      <c r="B159" s="19" t="s">
        <v>1552</v>
      </c>
      <c r="C159" s="19" t="s">
        <v>1500</v>
      </c>
      <c r="D159" s="20">
        <v>5</v>
      </c>
      <c r="E159" s="19" t="s">
        <v>1384</v>
      </c>
      <c r="F159" s="18">
        <v>138.582</v>
      </c>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row>
    <row r="160" s="8" customFormat="1" ht="32.1" customHeight="1" spans="1:256">
      <c r="A160" s="19" t="s">
        <v>1475</v>
      </c>
      <c r="B160" s="19" t="s">
        <v>1553</v>
      </c>
      <c r="C160" s="19" t="s">
        <v>1500</v>
      </c>
      <c r="D160" s="20">
        <v>5</v>
      </c>
      <c r="E160" s="19" t="s">
        <v>1384</v>
      </c>
      <c r="F160" s="18">
        <v>0.9</v>
      </c>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row>
    <row r="161" s="8" customFormat="1" ht="32.1" customHeight="1" spans="1:256">
      <c r="A161" s="19" t="s">
        <v>1447</v>
      </c>
      <c r="B161" s="19" t="s">
        <v>1554</v>
      </c>
      <c r="C161" s="19" t="s">
        <v>1500</v>
      </c>
      <c r="D161" s="20">
        <v>5</v>
      </c>
      <c r="E161" s="19" t="s">
        <v>1384</v>
      </c>
      <c r="F161" s="18">
        <v>1.542</v>
      </c>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row>
    <row r="162" s="8" customFormat="1" ht="32.1" customHeight="1" spans="1:256">
      <c r="A162" s="19" t="s">
        <v>1534</v>
      </c>
      <c r="B162" s="19" t="s">
        <v>1555</v>
      </c>
      <c r="C162" s="19" t="s">
        <v>1500</v>
      </c>
      <c r="D162" s="20">
        <v>5</v>
      </c>
      <c r="E162" s="19" t="s">
        <v>1384</v>
      </c>
      <c r="F162" s="18">
        <v>2.796</v>
      </c>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row>
    <row r="163" s="8" customFormat="1" ht="32.1" customHeight="1" spans="1:256">
      <c r="A163" s="19" t="s">
        <v>1504</v>
      </c>
      <c r="B163" s="21" t="s">
        <v>1556</v>
      </c>
      <c r="C163" s="19" t="s">
        <v>1500</v>
      </c>
      <c r="D163" s="20">
        <v>5</v>
      </c>
      <c r="E163" s="19" t="s">
        <v>1384</v>
      </c>
      <c r="F163" s="18">
        <v>3.295</v>
      </c>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8" customFormat="1" ht="32.1" customHeight="1" spans="1:256">
      <c r="A164" s="19" t="s">
        <v>1557</v>
      </c>
      <c r="B164" s="19" t="s">
        <v>1558</v>
      </c>
      <c r="C164" s="19" t="s">
        <v>1500</v>
      </c>
      <c r="D164" s="20">
        <v>5</v>
      </c>
      <c r="E164" s="19" t="s">
        <v>1384</v>
      </c>
      <c r="F164" s="18">
        <v>1.392</v>
      </c>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8" customFormat="1" ht="32.1" customHeight="1" spans="1:256">
      <c r="A165" s="19" t="s">
        <v>1504</v>
      </c>
      <c r="B165" s="19" t="s">
        <v>1559</v>
      </c>
      <c r="C165" s="19" t="s">
        <v>1500</v>
      </c>
      <c r="D165" s="20">
        <v>5</v>
      </c>
      <c r="E165" s="19" t="s">
        <v>1384</v>
      </c>
      <c r="F165" s="18">
        <v>4.24</v>
      </c>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row>
    <row r="166" s="8" customFormat="1" ht="32.1" customHeight="1" spans="1:256">
      <c r="A166" s="19" t="s">
        <v>1475</v>
      </c>
      <c r="B166" s="19" t="s">
        <v>1560</v>
      </c>
      <c r="C166" s="19" t="s">
        <v>1500</v>
      </c>
      <c r="D166" s="20">
        <v>5</v>
      </c>
      <c r="E166" s="19" t="s">
        <v>1384</v>
      </c>
      <c r="F166" s="18">
        <v>0.83</v>
      </c>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row>
    <row r="167" s="8" customFormat="1" ht="32.1" customHeight="1" spans="1:256">
      <c r="A167" s="19" t="s">
        <v>1409</v>
      </c>
      <c r="B167" s="19" t="s">
        <v>1457</v>
      </c>
      <c r="C167" s="19" t="s">
        <v>1561</v>
      </c>
      <c r="D167" s="20">
        <v>7</v>
      </c>
      <c r="E167" s="19" t="s">
        <v>1384</v>
      </c>
      <c r="F167" s="18">
        <v>100</v>
      </c>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row>
    <row r="168" s="8" customFormat="1" ht="32.1" customHeight="1" spans="1:256">
      <c r="A168" s="19" t="s">
        <v>1562</v>
      </c>
      <c r="B168" s="19" t="s">
        <v>1563</v>
      </c>
      <c r="C168" s="19" t="s">
        <v>1561</v>
      </c>
      <c r="D168" s="20">
        <v>7</v>
      </c>
      <c r="E168" s="19" t="s">
        <v>1384</v>
      </c>
      <c r="F168" s="18">
        <v>100</v>
      </c>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row>
    <row r="169" s="8" customFormat="1" ht="32.1" customHeight="1" spans="1:256">
      <c r="A169" s="19" t="s">
        <v>40</v>
      </c>
      <c r="B169" s="19" t="s">
        <v>1551</v>
      </c>
      <c r="C169" s="19" t="s">
        <v>1564</v>
      </c>
      <c r="D169" s="20">
        <v>3</v>
      </c>
      <c r="E169" s="19" t="s">
        <v>1384</v>
      </c>
      <c r="F169" s="18">
        <v>1100</v>
      </c>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row>
    <row r="170" s="8" customFormat="1" ht="32.1" customHeight="1" spans="1:256">
      <c r="A170" s="19" t="s">
        <v>1382</v>
      </c>
      <c r="B170" s="19" t="s">
        <v>1382</v>
      </c>
      <c r="C170" s="19" t="s">
        <v>1565</v>
      </c>
      <c r="D170" s="20">
        <v>10</v>
      </c>
      <c r="E170" s="19" t="s">
        <v>1456</v>
      </c>
      <c r="F170" s="18">
        <v>0.02</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row>
    <row r="171" s="8" customFormat="1" ht="32.1" customHeight="1" spans="1:256">
      <c r="A171" s="19" t="s">
        <v>1381</v>
      </c>
      <c r="B171" s="19" t="s">
        <v>1566</v>
      </c>
      <c r="C171" s="19" t="s">
        <v>1383</v>
      </c>
      <c r="D171" s="20">
        <v>7</v>
      </c>
      <c r="E171" s="19" t="s">
        <v>1384</v>
      </c>
      <c r="F171" s="18">
        <v>15.6272</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row>
    <row r="172" s="8" customFormat="1" ht="39" customHeight="1" spans="1:256">
      <c r="A172" s="19" t="s">
        <v>1407</v>
      </c>
      <c r="B172" s="19" t="s">
        <v>1567</v>
      </c>
      <c r="C172" s="19" t="s">
        <v>1383</v>
      </c>
      <c r="D172" s="20">
        <v>7</v>
      </c>
      <c r="E172" s="19" t="s">
        <v>1384</v>
      </c>
      <c r="F172" s="18">
        <v>22</v>
      </c>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row>
    <row r="173" s="8" customFormat="1" ht="32.1" customHeight="1" spans="1:256">
      <c r="A173" s="19" t="s">
        <v>1392</v>
      </c>
      <c r="B173" s="19" t="s">
        <v>1568</v>
      </c>
      <c r="C173" s="19" t="s">
        <v>1383</v>
      </c>
      <c r="D173" s="20">
        <v>7</v>
      </c>
      <c r="E173" s="19" t="s">
        <v>1384</v>
      </c>
      <c r="F173" s="18">
        <v>32.7888</v>
      </c>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row>
    <row r="174" s="8" customFormat="1" ht="32.1" customHeight="1" spans="1:256">
      <c r="A174" s="19" t="s">
        <v>1392</v>
      </c>
      <c r="B174" s="19" t="s">
        <v>1569</v>
      </c>
      <c r="C174" s="19" t="s">
        <v>1383</v>
      </c>
      <c r="D174" s="20">
        <v>7</v>
      </c>
      <c r="E174" s="19" t="s">
        <v>1384</v>
      </c>
      <c r="F174" s="18">
        <v>73.278265</v>
      </c>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row>
    <row r="175" s="8" customFormat="1" ht="32.1" customHeight="1" spans="1:256">
      <c r="A175" s="19" t="s">
        <v>1381</v>
      </c>
      <c r="B175" s="19" t="s">
        <v>1570</v>
      </c>
      <c r="C175" s="19" t="s">
        <v>1383</v>
      </c>
      <c r="D175" s="20">
        <v>7</v>
      </c>
      <c r="E175" s="19" t="s">
        <v>1384</v>
      </c>
      <c r="F175" s="18">
        <v>24.94</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row>
    <row r="176" s="8" customFormat="1" ht="32.1" customHeight="1" spans="1:256">
      <c r="A176" s="19" t="s">
        <v>1389</v>
      </c>
      <c r="B176" s="19" t="s">
        <v>1571</v>
      </c>
      <c r="C176" s="19" t="s">
        <v>1383</v>
      </c>
      <c r="D176" s="20">
        <v>7</v>
      </c>
      <c r="E176" s="19" t="s">
        <v>1384</v>
      </c>
      <c r="F176" s="18">
        <v>10.55</v>
      </c>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row>
    <row r="177" s="8" customFormat="1" ht="32.1" customHeight="1" spans="1:256">
      <c r="A177" s="19" t="s">
        <v>1572</v>
      </c>
      <c r="B177" s="19" t="s">
        <v>1573</v>
      </c>
      <c r="C177" s="19" t="s">
        <v>1574</v>
      </c>
      <c r="D177" s="20">
        <v>5</v>
      </c>
      <c r="E177" s="19" t="s">
        <v>1384</v>
      </c>
      <c r="F177" s="18">
        <v>500</v>
      </c>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row>
    <row r="178" s="8" customFormat="1" ht="41.1" customHeight="1" spans="1:256">
      <c r="A178" s="19" t="s">
        <v>1381</v>
      </c>
      <c r="B178" s="19" t="s">
        <v>1382</v>
      </c>
      <c r="C178" s="19" t="s">
        <v>1575</v>
      </c>
      <c r="D178" s="20">
        <v>10</v>
      </c>
      <c r="E178" s="19" t="s">
        <v>1456</v>
      </c>
      <c r="F178" s="18">
        <v>82.97</v>
      </c>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row>
    <row r="179" s="8" customFormat="1" ht="32.1" customHeight="1" spans="1:256">
      <c r="A179" s="19" t="s">
        <v>1392</v>
      </c>
      <c r="B179" s="19" t="s">
        <v>1576</v>
      </c>
      <c r="C179" s="19" t="s">
        <v>1575</v>
      </c>
      <c r="D179" s="20">
        <v>10</v>
      </c>
      <c r="E179" s="19" t="s">
        <v>1456</v>
      </c>
      <c r="F179" s="18">
        <v>100</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row>
    <row r="180" s="8" customFormat="1" ht="32.1" customHeight="1" spans="1:256">
      <c r="A180" s="19" t="s">
        <v>1407</v>
      </c>
      <c r="B180" s="19" t="s">
        <v>1577</v>
      </c>
      <c r="C180" s="19" t="s">
        <v>1575</v>
      </c>
      <c r="D180" s="20">
        <v>10</v>
      </c>
      <c r="E180" s="19" t="s">
        <v>1456</v>
      </c>
      <c r="F180" s="18">
        <v>10</v>
      </c>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row>
    <row r="181" s="8" customFormat="1" ht="32.1" customHeight="1" spans="1:256">
      <c r="A181" s="19" t="s">
        <v>1389</v>
      </c>
      <c r="B181" s="19" t="s">
        <v>1578</v>
      </c>
      <c r="C181" s="19" t="s">
        <v>1575</v>
      </c>
      <c r="D181" s="20">
        <v>10</v>
      </c>
      <c r="E181" s="19" t="s">
        <v>1456</v>
      </c>
      <c r="F181" s="18">
        <v>1.44</v>
      </c>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row>
    <row r="182" s="8" customFormat="1" ht="32.1" customHeight="1" spans="1:256">
      <c r="A182" s="19" t="s">
        <v>1424</v>
      </c>
      <c r="B182" s="21" t="s">
        <v>1579</v>
      </c>
      <c r="C182" s="19" t="s">
        <v>1575</v>
      </c>
      <c r="D182" s="20">
        <v>10</v>
      </c>
      <c r="E182" s="19" t="s">
        <v>1456</v>
      </c>
      <c r="F182" s="18">
        <v>5.6</v>
      </c>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row>
    <row r="183" s="8" customFormat="1" ht="32.1" customHeight="1" spans="1:256">
      <c r="A183" s="19" t="s">
        <v>1394</v>
      </c>
      <c r="B183" s="19" t="s">
        <v>1580</v>
      </c>
      <c r="C183" s="19" t="s">
        <v>1575</v>
      </c>
      <c r="D183" s="20">
        <v>10</v>
      </c>
      <c r="E183" s="19" t="s">
        <v>1456</v>
      </c>
      <c r="F183" s="18">
        <v>200</v>
      </c>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row>
    <row r="184" s="8" customFormat="1" ht="32.1" customHeight="1" spans="1:256">
      <c r="A184" s="19" t="s">
        <v>1389</v>
      </c>
      <c r="B184" s="19" t="s">
        <v>1581</v>
      </c>
      <c r="C184" s="19" t="s">
        <v>1575</v>
      </c>
      <c r="D184" s="20">
        <v>10</v>
      </c>
      <c r="E184" s="19" t="s">
        <v>1456</v>
      </c>
      <c r="F184" s="18">
        <v>0.99</v>
      </c>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row>
    <row r="185" s="8" customFormat="1" ht="32.1" customHeight="1" spans="1:256">
      <c r="A185" s="19" t="s">
        <v>1582</v>
      </c>
      <c r="B185" s="19" t="s">
        <v>1583</v>
      </c>
      <c r="C185" s="19" t="s">
        <v>1575</v>
      </c>
      <c r="D185" s="20">
        <v>10</v>
      </c>
      <c r="E185" s="19" t="s">
        <v>1456</v>
      </c>
      <c r="F185" s="18">
        <v>439</v>
      </c>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row>
    <row r="186" s="8" customFormat="1" ht="32.1" customHeight="1" spans="1:256">
      <c r="A186" s="19" t="s">
        <v>1562</v>
      </c>
      <c r="B186" s="19" t="s">
        <v>1563</v>
      </c>
      <c r="C186" s="19" t="s">
        <v>1584</v>
      </c>
      <c r="D186" s="20">
        <v>10</v>
      </c>
      <c r="E186" s="19" t="s">
        <v>1456</v>
      </c>
      <c r="F186" s="18">
        <v>130</v>
      </c>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row>
    <row r="187" s="8" customFormat="1" ht="32.1" customHeight="1" spans="1:256">
      <c r="A187" s="19" t="s">
        <v>1562</v>
      </c>
      <c r="B187" s="19" t="s">
        <v>1585</v>
      </c>
      <c r="C187" s="19" t="s">
        <v>1586</v>
      </c>
      <c r="D187" s="20">
        <v>3</v>
      </c>
      <c r="E187" s="19" t="s">
        <v>1384</v>
      </c>
      <c r="F187" s="18">
        <v>200</v>
      </c>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row>
    <row r="188" s="8" customFormat="1" ht="32.1" customHeight="1" spans="1:256">
      <c r="A188" s="19" t="s">
        <v>1409</v>
      </c>
      <c r="B188" s="19" t="s">
        <v>1587</v>
      </c>
      <c r="C188" s="19" t="s">
        <v>1588</v>
      </c>
      <c r="D188" s="20">
        <v>7</v>
      </c>
      <c r="E188" s="19" t="s">
        <v>1384</v>
      </c>
      <c r="F188" s="18">
        <v>93</v>
      </c>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row>
    <row r="189" s="8" customFormat="1" ht="32.1" customHeight="1" spans="1:256">
      <c r="A189" s="19" t="s">
        <v>1409</v>
      </c>
      <c r="B189" s="19" t="s">
        <v>1589</v>
      </c>
      <c r="C189" s="19" t="s">
        <v>1588</v>
      </c>
      <c r="D189" s="20">
        <v>7</v>
      </c>
      <c r="E189" s="19" t="s">
        <v>1384</v>
      </c>
      <c r="F189" s="18">
        <v>48</v>
      </c>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row>
    <row r="190" s="8" customFormat="1" ht="32.1" customHeight="1" spans="1:256">
      <c r="A190" s="19" t="s">
        <v>1409</v>
      </c>
      <c r="B190" s="19" t="s">
        <v>1590</v>
      </c>
      <c r="C190" s="19" t="s">
        <v>1588</v>
      </c>
      <c r="D190" s="20">
        <v>7</v>
      </c>
      <c r="E190" s="19" t="s">
        <v>1384</v>
      </c>
      <c r="F190" s="18">
        <v>59</v>
      </c>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row>
    <row r="191" s="8" customFormat="1" ht="32.1" customHeight="1" spans="1:256">
      <c r="A191" s="19" t="s">
        <v>1409</v>
      </c>
      <c r="B191" s="19" t="s">
        <v>1591</v>
      </c>
      <c r="C191" s="19" t="s">
        <v>1588</v>
      </c>
      <c r="D191" s="20">
        <v>7</v>
      </c>
      <c r="E191" s="19" t="s">
        <v>1384</v>
      </c>
      <c r="F191" s="18">
        <v>67.8</v>
      </c>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row>
    <row r="192" s="8" customFormat="1" ht="32.1" customHeight="1" spans="1:256">
      <c r="A192" s="19" t="s">
        <v>1409</v>
      </c>
      <c r="B192" s="19" t="s">
        <v>1592</v>
      </c>
      <c r="C192" s="19" t="s">
        <v>1588</v>
      </c>
      <c r="D192" s="20">
        <v>7</v>
      </c>
      <c r="E192" s="19" t="s">
        <v>1384</v>
      </c>
      <c r="F192" s="18">
        <v>69</v>
      </c>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row>
    <row r="193" s="8" customFormat="1" ht="32.1" customHeight="1" spans="1:256">
      <c r="A193" s="19" t="s">
        <v>40</v>
      </c>
      <c r="B193" s="19" t="s">
        <v>1593</v>
      </c>
      <c r="C193" s="19" t="s">
        <v>1588</v>
      </c>
      <c r="D193" s="20">
        <v>7</v>
      </c>
      <c r="E193" s="19" t="s">
        <v>1384</v>
      </c>
      <c r="F193" s="18">
        <v>49</v>
      </c>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row>
    <row r="194" s="8" customFormat="1" ht="32.1" customHeight="1" spans="1:256">
      <c r="A194" s="19" t="s">
        <v>40</v>
      </c>
      <c r="B194" s="19" t="s">
        <v>1594</v>
      </c>
      <c r="C194" s="19" t="s">
        <v>1588</v>
      </c>
      <c r="D194" s="20">
        <v>7</v>
      </c>
      <c r="E194" s="19" t="s">
        <v>1384</v>
      </c>
      <c r="F194" s="18">
        <v>414.2</v>
      </c>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row>
    <row r="195" s="8" customFormat="1" ht="32.1" customHeight="1" spans="1:256">
      <c r="A195" s="19" t="s">
        <v>1562</v>
      </c>
      <c r="B195" s="19" t="s">
        <v>1585</v>
      </c>
      <c r="C195" s="19" t="s">
        <v>1595</v>
      </c>
      <c r="D195" s="20">
        <v>7</v>
      </c>
      <c r="E195" s="19" t="s">
        <v>1384</v>
      </c>
      <c r="F195" s="18">
        <v>800</v>
      </c>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row>
    <row r="196" s="8" customFormat="1" ht="32.1" customHeight="1" spans="1:256">
      <c r="A196" s="19" t="s">
        <v>1562</v>
      </c>
      <c r="B196" s="19" t="s">
        <v>22</v>
      </c>
      <c r="C196" s="19" t="s">
        <v>1595</v>
      </c>
      <c r="D196" s="20">
        <v>7</v>
      </c>
      <c r="E196" s="19" t="s">
        <v>1384</v>
      </c>
      <c r="F196" s="18">
        <v>500</v>
      </c>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row>
    <row r="197" s="8" customFormat="1" ht="32.1" customHeight="1" spans="1:256">
      <c r="A197" s="19" t="s">
        <v>1562</v>
      </c>
      <c r="B197" s="19" t="s">
        <v>1596</v>
      </c>
      <c r="C197" s="19" t="s">
        <v>1595</v>
      </c>
      <c r="D197" s="20">
        <v>7</v>
      </c>
      <c r="E197" s="19" t="s">
        <v>1384</v>
      </c>
      <c r="F197" s="18">
        <v>700</v>
      </c>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row>
    <row r="198" s="8" customFormat="1" ht="32.1" customHeight="1" spans="1:256">
      <c r="A198" s="19" t="s">
        <v>40</v>
      </c>
      <c r="B198" s="19" t="s">
        <v>1551</v>
      </c>
      <c r="C198" s="19" t="s">
        <v>1597</v>
      </c>
      <c r="D198" s="20">
        <v>10</v>
      </c>
      <c r="E198" s="19" t="s">
        <v>1456</v>
      </c>
      <c r="F198" s="18">
        <v>1800</v>
      </c>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row>
    <row r="199" s="8" customFormat="1" ht="42" customHeight="1" spans="1:256">
      <c r="A199" s="19" t="s">
        <v>1453</v>
      </c>
      <c r="B199" s="19" t="s">
        <v>1598</v>
      </c>
      <c r="C199" s="19" t="s">
        <v>1599</v>
      </c>
      <c r="D199" s="20">
        <v>10</v>
      </c>
      <c r="E199" s="19" t="s">
        <v>1450</v>
      </c>
      <c r="F199" s="18">
        <v>50000</v>
      </c>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row>
    <row r="200" s="8" customFormat="1" ht="32.1" customHeight="1" spans="1:256">
      <c r="A200" s="19" t="s">
        <v>1409</v>
      </c>
      <c r="B200" s="19" t="s">
        <v>1600</v>
      </c>
      <c r="C200" s="19" t="s">
        <v>1601</v>
      </c>
      <c r="D200" s="20">
        <v>5</v>
      </c>
      <c r="E200" s="19" t="s">
        <v>1384</v>
      </c>
      <c r="F200" s="18">
        <v>126.03</v>
      </c>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row>
    <row r="201" s="8" customFormat="1" ht="32.1" customHeight="1" spans="1:256">
      <c r="A201" s="19" t="s">
        <v>40</v>
      </c>
      <c r="B201" s="21" t="s">
        <v>1498</v>
      </c>
      <c r="C201" s="19" t="s">
        <v>1601</v>
      </c>
      <c r="D201" s="20">
        <v>5</v>
      </c>
      <c r="E201" s="19" t="s">
        <v>1384</v>
      </c>
      <c r="F201" s="18">
        <v>76.97</v>
      </c>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row>
    <row r="202" s="8" customFormat="1" ht="32.1" customHeight="1" spans="1:256">
      <c r="A202" s="19" t="s">
        <v>40</v>
      </c>
      <c r="B202" s="19" t="s">
        <v>1602</v>
      </c>
      <c r="C202" s="19" t="s">
        <v>1601</v>
      </c>
      <c r="D202" s="20">
        <v>5</v>
      </c>
      <c r="E202" s="19" t="s">
        <v>1384</v>
      </c>
      <c r="F202" s="18">
        <v>500</v>
      </c>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row>
    <row r="203" s="8" customFormat="1" ht="32.1" customHeight="1" spans="1:256">
      <c r="A203" s="19" t="s">
        <v>1562</v>
      </c>
      <c r="B203" s="19" t="s">
        <v>1563</v>
      </c>
      <c r="C203" s="19" t="s">
        <v>1603</v>
      </c>
      <c r="D203" s="20">
        <v>7</v>
      </c>
      <c r="E203" s="19" t="s">
        <v>1456</v>
      </c>
      <c r="F203" s="18">
        <v>70.2</v>
      </c>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row>
    <row r="204" s="8" customFormat="1" ht="32.1" customHeight="1" spans="1:256">
      <c r="A204" s="19" t="s">
        <v>1562</v>
      </c>
      <c r="B204" s="19" t="s">
        <v>1563</v>
      </c>
      <c r="C204" s="19" t="s">
        <v>1603</v>
      </c>
      <c r="D204" s="20">
        <v>7</v>
      </c>
      <c r="E204" s="19" t="s">
        <v>1456</v>
      </c>
      <c r="F204" s="18">
        <v>24.3</v>
      </c>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row>
    <row r="205" s="8" customFormat="1" ht="32.1" customHeight="1" spans="1:256">
      <c r="A205" s="19" t="s">
        <v>1562</v>
      </c>
      <c r="B205" s="19" t="s">
        <v>1563</v>
      </c>
      <c r="C205" s="19" t="s">
        <v>1603</v>
      </c>
      <c r="D205" s="20">
        <v>7</v>
      </c>
      <c r="E205" s="19" t="s">
        <v>1456</v>
      </c>
      <c r="F205" s="18">
        <v>3.5</v>
      </c>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row>
    <row r="206" s="8" customFormat="1" ht="32.1" customHeight="1" spans="1:256">
      <c r="A206" s="19" t="s">
        <v>1562</v>
      </c>
      <c r="B206" s="19" t="s">
        <v>1563</v>
      </c>
      <c r="C206" s="19" t="s">
        <v>1603</v>
      </c>
      <c r="D206" s="20">
        <v>7</v>
      </c>
      <c r="E206" s="19" t="s">
        <v>1456</v>
      </c>
      <c r="F206" s="18">
        <v>32</v>
      </c>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row>
    <row r="207" s="8" customFormat="1" ht="42" customHeight="1" spans="1:256">
      <c r="A207" s="19" t="s">
        <v>1572</v>
      </c>
      <c r="B207" s="19" t="s">
        <v>1604</v>
      </c>
      <c r="C207" s="19" t="s">
        <v>1605</v>
      </c>
      <c r="D207" s="20">
        <v>5</v>
      </c>
      <c r="E207" s="19" t="s">
        <v>1384</v>
      </c>
      <c r="F207" s="18">
        <v>300</v>
      </c>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row>
    <row r="208" s="8" customFormat="1" ht="32.1" customHeight="1" spans="1:256">
      <c r="A208" s="19" t="s">
        <v>1453</v>
      </c>
      <c r="B208" s="21" t="s">
        <v>1606</v>
      </c>
      <c r="C208" s="19" t="s">
        <v>1605</v>
      </c>
      <c r="D208" s="20">
        <v>5</v>
      </c>
      <c r="E208" s="19" t="s">
        <v>1384</v>
      </c>
      <c r="F208" s="18">
        <v>1300</v>
      </c>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row>
    <row r="209" s="8" customFormat="1" ht="32.1" customHeight="1" spans="1:256">
      <c r="A209" s="19" t="s">
        <v>1607</v>
      </c>
      <c r="B209" s="19" t="s">
        <v>1608</v>
      </c>
      <c r="C209" s="19" t="s">
        <v>1605</v>
      </c>
      <c r="D209" s="20">
        <v>5</v>
      </c>
      <c r="E209" s="19" t="s">
        <v>1384</v>
      </c>
      <c r="F209" s="18">
        <v>700</v>
      </c>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row>
    <row r="210" s="8" customFormat="1" ht="32.1" customHeight="1" spans="1:256">
      <c r="A210" s="19" t="s">
        <v>1562</v>
      </c>
      <c r="B210" s="19" t="s">
        <v>1609</v>
      </c>
      <c r="C210" s="19" t="s">
        <v>1610</v>
      </c>
      <c r="D210" s="20">
        <v>10</v>
      </c>
      <c r="E210" s="19" t="s">
        <v>1456</v>
      </c>
      <c r="F210" s="18">
        <v>250</v>
      </c>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row>
    <row r="211" s="8" customFormat="1" ht="32.1" customHeight="1" spans="1:256">
      <c r="A211" s="19" t="s">
        <v>1562</v>
      </c>
      <c r="B211" s="19" t="s">
        <v>1382</v>
      </c>
      <c r="C211" s="19" t="s">
        <v>1611</v>
      </c>
      <c r="D211" s="20">
        <v>5</v>
      </c>
      <c r="E211" s="19" t="s">
        <v>1384</v>
      </c>
      <c r="F211" s="18">
        <v>1.033</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row>
    <row r="212" s="8" customFormat="1" ht="32.1" customHeight="1" spans="1:256">
      <c r="A212" s="19" t="s">
        <v>1612</v>
      </c>
      <c r="B212" s="19" t="s">
        <v>1382</v>
      </c>
      <c r="C212" s="19" t="s">
        <v>1611</v>
      </c>
      <c r="D212" s="20">
        <v>5</v>
      </c>
      <c r="E212" s="19" t="s">
        <v>1384</v>
      </c>
      <c r="F212" s="18">
        <v>50</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row>
    <row r="213" s="8" customFormat="1" ht="32.1" customHeight="1" spans="1:256">
      <c r="A213" s="19" t="s">
        <v>1613</v>
      </c>
      <c r="B213" s="19" t="s">
        <v>1614</v>
      </c>
      <c r="C213" s="19" t="s">
        <v>1611</v>
      </c>
      <c r="D213" s="20">
        <v>5</v>
      </c>
      <c r="E213" s="19" t="s">
        <v>1384</v>
      </c>
      <c r="F213" s="18">
        <v>89.993</v>
      </c>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row>
    <row r="214" s="8" customFormat="1" ht="32.1" customHeight="1" spans="1:256">
      <c r="A214" s="19" t="s">
        <v>1518</v>
      </c>
      <c r="B214" s="19" t="s">
        <v>1519</v>
      </c>
      <c r="C214" s="19" t="s">
        <v>1611</v>
      </c>
      <c r="D214" s="20">
        <v>5</v>
      </c>
      <c r="E214" s="19" t="s">
        <v>1384</v>
      </c>
      <c r="F214" s="18">
        <v>63.403542</v>
      </c>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row>
    <row r="215" s="8" customFormat="1" ht="32.1" customHeight="1" spans="1:256">
      <c r="A215" s="19" t="s">
        <v>1424</v>
      </c>
      <c r="B215" s="19" t="s">
        <v>1615</v>
      </c>
      <c r="C215" s="19" t="s">
        <v>1611</v>
      </c>
      <c r="D215" s="20">
        <v>5</v>
      </c>
      <c r="E215" s="19" t="s">
        <v>1384</v>
      </c>
      <c r="F215" s="18">
        <v>26</v>
      </c>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row>
    <row r="216" s="8" customFormat="1" ht="32.1" customHeight="1" spans="1:256">
      <c r="A216" s="19" t="s">
        <v>1424</v>
      </c>
      <c r="B216" s="19" t="s">
        <v>1616</v>
      </c>
      <c r="C216" s="19" t="s">
        <v>1611</v>
      </c>
      <c r="D216" s="20">
        <v>5</v>
      </c>
      <c r="E216" s="19" t="s">
        <v>1384</v>
      </c>
      <c r="F216" s="18">
        <v>15</v>
      </c>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row>
    <row r="217" s="8" customFormat="1" ht="32.1" customHeight="1" spans="1:256">
      <c r="A217" s="19" t="s">
        <v>1409</v>
      </c>
      <c r="B217" s="19" t="s">
        <v>1521</v>
      </c>
      <c r="C217" s="19" t="s">
        <v>1611</v>
      </c>
      <c r="D217" s="20">
        <v>5</v>
      </c>
      <c r="E217" s="19" t="s">
        <v>1384</v>
      </c>
      <c r="F217" s="18">
        <v>301.317464</v>
      </c>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row>
    <row r="218" s="8" customFormat="1" ht="32.1" customHeight="1" spans="1:256">
      <c r="A218" s="19" t="s">
        <v>1424</v>
      </c>
      <c r="B218" s="19" t="s">
        <v>1617</v>
      </c>
      <c r="C218" s="19" t="s">
        <v>1611</v>
      </c>
      <c r="D218" s="20">
        <v>5</v>
      </c>
      <c r="E218" s="19" t="s">
        <v>1384</v>
      </c>
      <c r="F218" s="18">
        <v>6</v>
      </c>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row>
    <row r="219" s="8" customFormat="1" ht="32.1" customHeight="1" spans="1:256">
      <c r="A219" s="19" t="s">
        <v>1409</v>
      </c>
      <c r="B219" s="19" t="s">
        <v>1457</v>
      </c>
      <c r="C219" s="19" t="s">
        <v>1611</v>
      </c>
      <c r="D219" s="20">
        <v>5</v>
      </c>
      <c r="E219" s="19" t="s">
        <v>1384</v>
      </c>
      <c r="F219" s="18">
        <v>222.494341</v>
      </c>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row>
    <row r="220" s="8" customFormat="1" ht="32.1" customHeight="1" spans="1:256">
      <c r="A220" s="19" t="s">
        <v>1424</v>
      </c>
      <c r="B220" s="19" t="s">
        <v>1618</v>
      </c>
      <c r="C220" s="19" t="s">
        <v>1611</v>
      </c>
      <c r="D220" s="20">
        <v>5</v>
      </c>
      <c r="E220" s="19" t="s">
        <v>1384</v>
      </c>
      <c r="F220" s="18">
        <v>6</v>
      </c>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row>
    <row r="221" s="8" customFormat="1" ht="32.1" customHeight="1" spans="1:256">
      <c r="A221" s="19" t="s">
        <v>1407</v>
      </c>
      <c r="B221" s="19" t="s">
        <v>1619</v>
      </c>
      <c r="C221" s="19" t="s">
        <v>1611</v>
      </c>
      <c r="D221" s="20">
        <v>5</v>
      </c>
      <c r="E221" s="19" t="s">
        <v>1384</v>
      </c>
      <c r="F221" s="18">
        <v>50</v>
      </c>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row>
    <row r="222" s="8" customFormat="1" ht="32.1" customHeight="1" spans="1:256">
      <c r="A222" s="19" t="s">
        <v>1562</v>
      </c>
      <c r="B222" s="19" t="s">
        <v>1563</v>
      </c>
      <c r="C222" s="19" t="s">
        <v>1611</v>
      </c>
      <c r="D222" s="20">
        <v>5</v>
      </c>
      <c r="E222" s="19" t="s">
        <v>1384</v>
      </c>
      <c r="F222" s="18">
        <v>19.072</v>
      </c>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row>
    <row r="223" s="8" customFormat="1" ht="32.1" customHeight="1" spans="1:256">
      <c r="A223" s="19" t="s">
        <v>1562</v>
      </c>
      <c r="B223" s="19" t="s">
        <v>1563</v>
      </c>
      <c r="C223" s="19" t="s">
        <v>1611</v>
      </c>
      <c r="D223" s="20">
        <v>5</v>
      </c>
      <c r="E223" s="19" t="s">
        <v>1384</v>
      </c>
      <c r="F223" s="18">
        <v>116.232</v>
      </c>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row>
    <row r="224" s="8" customFormat="1" ht="32.1" customHeight="1" spans="1:256">
      <c r="A224" s="19" t="s">
        <v>1562</v>
      </c>
      <c r="B224" s="19" t="s">
        <v>1563</v>
      </c>
      <c r="C224" s="19" t="s">
        <v>1611</v>
      </c>
      <c r="D224" s="20">
        <v>5</v>
      </c>
      <c r="E224" s="19" t="s">
        <v>1384</v>
      </c>
      <c r="F224" s="18">
        <v>6.98</v>
      </c>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row>
    <row r="225" s="8" customFormat="1" ht="32.1" customHeight="1" spans="1:256">
      <c r="A225" s="19" t="s">
        <v>40</v>
      </c>
      <c r="B225" s="19" t="s">
        <v>1551</v>
      </c>
      <c r="C225" s="19" t="s">
        <v>1611</v>
      </c>
      <c r="D225" s="20">
        <v>5</v>
      </c>
      <c r="E225" s="19" t="s">
        <v>1384</v>
      </c>
      <c r="F225" s="18">
        <v>526.974818</v>
      </c>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row>
    <row r="226" s="8" customFormat="1" ht="32.1" customHeight="1" spans="1:256">
      <c r="A226" s="19" t="s">
        <v>1447</v>
      </c>
      <c r="B226" s="19" t="s">
        <v>1552</v>
      </c>
      <c r="C226" s="19" t="s">
        <v>1611</v>
      </c>
      <c r="D226" s="20">
        <v>5</v>
      </c>
      <c r="E226" s="19" t="s">
        <v>1384</v>
      </c>
      <c r="F226" s="18">
        <v>147.596</v>
      </c>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row>
    <row r="227" s="8" customFormat="1" ht="32.1" customHeight="1" spans="1:256">
      <c r="A227" s="19" t="s">
        <v>1562</v>
      </c>
      <c r="B227" s="19" t="s">
        <v>1609</v>
      </c>
      <c r="C227" s="19" t="s">
        <v>1611</v>
      </c>
      <c r="D227" s="20">
        <v>5</v>
      </c>
      <c r="E227" s="19" t="s">
        <v>1384</v>
      </c>
      <c r="F227" s="18">
        <v>100</v>
      </c>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row>
    <row r="228" s="8" customFormat="1" ht="32.1" customHeight="1" spans="1:256">
      <c r="A228" s="19" t="s">
        <v>1620</v>
      </c>
      <c r="B228" s="19" t="s">
        <v>1621</v>
      </c>
      <c r="C228" s="19" t="s">
        <v>1611</v>
      </c>
      <c r="D228" s="20">
        <v>5</v>
      </c>
      <c r="E228" s="19" t="s">
        <v>1384</v>
      </c>
      <c r="F228" s="18">
        <v>359.239</v>
      </c>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row>
    <row r="229" s="8" customFormat="1" ht="32.1" customHeight="1" spans="1:256">
      <c r="A229" s="19" t="s">
        <v>1620</v>
      </c>
      <c r="B229" s="19" t="s">
        <v>1621</v>
      </c>
      <c r="C229" s="19" t="s">
        <v>1611</v>
      </c>
      <c r="D229" s="20">
        <v>5</v>
      </c>
      <c r="E229" s="19" t="s">
        <v>1384</v>
      </c>
      <c r="F229" s="18">
        <v>116.835</v>
      </c>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row>
    <row r="230" s="8" customFormat="1" ht="32.1" customHeight="1" spans="1:256">
      <c r="A230" s="19" t="s">
        <v>1424</v>
      </c>
      <c r="B230" s="19" t="s">
        <v>1622</v>
      </c>
      <c r="C230" s="19" t="s">
        <v>1611</v>
      </c>
      <c r="D230" s="20">
        <v>5</v>
      </c>
      <c r="E230" s="19" t="s">
        <v>1384</v>
      </c>
      <c r="F230" s="18">
        <v>6</v>
      </c>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row>
    <row r="231" s="8" customFormat="1" ht="32.1" customHeight="1" spans="1:256">
      <c r="A231" s="19" t="s">
        <v>1424</v>
      </c>
      <c r="B231" s="19" t="s">
        <v>1622</v>
      </c>
      <c r="C231" s="19" t="s">
        <v>1611</v>
      </c>
      <c r="D231" s="20">
        <v>5</v>
      </c>
      <c r="E231" s="19" t="s">
        <v>1384</v>
      </c>
      <c r="F231" s="18">
        <v>25.329835</v>
      </c>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row>
    <row r="232" s="8" customFormat="1" ht="32.1" customHeight="1" spans="1:256">
      <c r="A232" s="19" t="s">
        <v>1424</v>
      </c>
      <c r="B232" s="19" t="s">
        <v>1623</v>
      </c>
      <c r="C232" s="19" t="s">
        <v>1611</v>
      </c>
      <c r="D232" s="20">
        <v>5</v>
      </c>
      <c r="E232" s="19" t="s">
        <v>1384</v>
      </c>
      <c r="F232" s="18">
        <v>15</v>
      </c>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row>
    <row r="233" s="8" customFormat="1" ht="32.1" customHeight="1" spans="1:256">
      <c r="A233" s="19" t="s">
        <v>1424</v>
      </c>
      <c r="B233" s="19" t="s">
        <v>1623</v>
      </c>
      <c r="C233" s="19" t="s">
        <v>1611</v>
      </c>
      <c r="D233" s="20">
        <v>5</v>
      </c>
      <c r="E233" s="19" t="s">
        <v>1384</v>
      </c>
      <c r="F233" s="18">
        <v>5</v>
      </c>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row>
    <row r="234" s="8" customFormat="1" ht="32.1" customHeight="1" spans="1:256">
      <c r="A234" s="19" t="s">
        <v>1424</v>
      </c>
      <c r="B234" s="19" t="s">
        <v>1623</v>
      </c>
      <c r="C234" s="19" t="s">
        <v>1611</v>
      </c>
      <c r="D234" s="20">
        <v>5</v>
      </c>
      <c r="E234" s="19" t="s">
        <v>1384</v>
      </c>
      <c r="F234" s="18">
        <v>11</v>
      </c>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row>
    <row r="235" s="8" customFormat="1" ht="32.1" customHeight="1" spans="1:256">
      <c r="A235" s="19" t="s">
        <v>1424</v>
      </c>
      <c r="B235" s="19" t="s">
        <v>1623</v>
      </c>
      <c r="C235" s="19" t="s">
        <v>1611</v>
      </c>
      <c r="D235" s="20">
        <v>5</v>
      </c>
      <c r="E235" s="19" t="s">
        <v>1384</v>
      </c>
      <c r="F235" s="18">
        <v>13.5</v>
      </c>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row>
    <row r="236" s="8" customFormat="1" ht="32.1" customHeight="1" spans="1:256">
      <c r="A236" s="19" t="s">
        <v>1620</v>
      </c>
      <c r="B236" s="19" t="s">
        <v>1624</v>
      </c>
      <c r="C236" s="19" t="s">
        <v>1625</v>
      </c>
      <c r="D236" s="20">
        <v>10</v>
      </c>
      <c r="E236" s="19" t="s">
        <v>1384</v>
      </c>
      <c r="F236" s="18">
        <v>60.648787</v>
      </c>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row>
    <row r="237" s="8" customFormat="1" ht="32.1" customHeight="1" spans="1:256">
      <c r="A237" s="19" t="s">
        <v>1389</v>
      </c>
      <c r="B237" s="19" t="s">
        <v>1626</v>
      </c>
      <c r="C237" s="19" t="s">
        <v>1625</v>
      </c>
      <c r="D237" s="20">
        <v>10</v>
      </c>
      <c r="E237" s="19" t="s">
        <v>1384</v>
      </c>
      <c r="F237" s="18">
        <v>43.99</v>
      </c>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row>
    <row r="238" s="8" customFormat="1" ht="32.1" customHeight="1" spans="1:256">
      <c r="A238" s="19" t="s">
        <v>1389</v>
      </c>
      <c r="B238" s="19" t="s">
        <v>1578</v>
      </c>
      <c r="C238" s="19" t="s">
        <v>1625</v>
      </c>
      <c r="D238" s="20">
        <v>10</v>
      </c>
      <c r="E238" s="19" t="s">
        <v>1384</v>
      </c>
      <c r="F238" s="18">
        <v>9.880992</v>
      </c>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row>
    <row r="239" s="8" customFormat="1" ht="32.1" customHeight="1" spans="1:256">
      <c r="A239" s="19" t="s">
        <v>1424</v>
      </c>
      <c r="B239" s="21" t="s">
        <v>1579</v>
      </c>
      <c r="C239" s="19" t="s">
        <v>1625</v>
      </c>
      <c r="D239" s="20">
        <v>10</v>
      </c>
      <c r="E239" s="19" t="s">
        <v>1384</v>
      </c>
      <c r="F239" s="18">
        <v>90.750251</v>
      </c>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row>
    <row r="240" s="8" customFormat="1" ht="32.1" customHeight="1" spans="1:256">
      <c r="A240" s="19" t="s">
        <v>1421</v>
      </c>
      <c r="B240" s="19" t="s">
        <v>1627</v>
      </c>
      <c r="C240" s="19" t="s">
        <v>1625</v>
      </c>
      <c r="D240" s="20">
        <v>10</v>
      </c>
      <c r="E240" s="19" t="s">
        <v>1384</v>
      </c>
      <c r="F240" s="18">
        <v>53.75997</v>
      </c>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row>
    <row r="241" s="8" customFormat="1" ht="32.1" customHeight="1" spans="1:256">
      <c r="A241" s="19" t="s">
        <v>1424</v>
      </c>
      <c r="B241" s="19" t="s">
        <v>1628</v>
      </c>
      <c r="C241" s="19" t="s">
        <v>1625</v>
      </c>
      <c r="D241" s="20">
        <v>10</v>
      </c>
      <c r="E241" s="19" t="s">
        <v>1384</v>
      </c>
      <c r="F241" s="18">
        <v>38.27</v>
      </c>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row>
    <row r="242" s="8" customFormat="1" ht="32.1" customHeight="1" spans="1:256">
      <c r="A242" s="19" t="s">
        <v>1629</v>
      </c>
      <c r="B242" s="19" t="s">
        <v>1630</v>
      </c>
      <c r="C242" s="19" t="s">
        <v>1625</v>
      </c>
      <c r="D242" s="20">
        <v>10</v>
      </c>
      <c r="E242" s="19" t="s">
        <v>1384</v>
      </c>
      <c r="F242" s="18">
        <v>102.7</v>
      </c>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row>
    <row r="243" s="8" customFormat="1" ht="32.1" customHeight="1" spans="1:256">
      <c r="A243" s="19" t="s">
        <v>1421</v>
      </c>
      <c r="B243" s="19" t="s">
        <v>1631</v>
      </c>
      <c r="C243" s="19" t="s">
        <v>1632</v>
      </c>
      <c r="D243" s="20">
        <v>10</v>
      </c>
      <c r="E243" s="19" t="s">
        <v>1450</v>
      </c>
      <c r="F243" s="18">
        <v>10000</v>
      </c>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row>
    <row r="244" s="8" customFormat="1" ht="32.1" customHeight="1" spans="1:256">
      <c r="A244" s="19" t="s">
        <v>1562</v>
      </c>
      <c r="B244" s="19" t="s">
        <v>1585</v>
      </c>
      <c r="C244" s="19" t="s">
        <v>1633</v>
      </c>
      <c r="D244" s="20">
        <v>10</v>
      </c>
      <c r="E244" s="19" t="s">
        <v>1450</v>
      </c>
      <c r="F244" s="18">
        <v>200</v>
      </c>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row>
    <row r="245" s="8" customFormat="1" ht="32.1" customHeight="1" spans="1:256">
      <c r="A245" s="19" t="s">
        <v>1424</v>
      </c>
      <c r="B245" s="19" t="s">
        <v>1628</v>
      </c>
      <c r="C245" s="19" t="s">
        <v>1634</v>
      </c>
      <c r="D245" s="20">
        <v>5</v>
      </c>
      <c r="E245" s="19" t="s">
        <v>1384</v>
      </c>
      <c r="F245" s="18">
        <v>80</v>
      </c>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row>
    <row r="246" s="8" customFormat="1" ht="32.1" customHeight="1" spans="1:256">
      <c r="A246" s="19" t="s">
        <v>1562</v>
      </c>
      <c r="B246" s="19" t="s">
        <v>1585</v>
      </c>
      <c r="C246" s="19" t="s">
        <v>1635</v>
      </c>
      <c r="D246" s="20">
        <v>5</v>
      </c>
      <c r="E246" s="19" t="s">
        <v>1450</v>
      </c>
      <c r="F246" s="18">
        <v>500</v>
      </c>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row>
    <row r="247" s="8" customFormat="1" ht="32.1" customHeight="1" spans="1:256">
      <c r="A247" s="19" t="s">
        <v>1562</v>
      </c>
      <c r="B247" s="19" t="s">
        <v>22</v>
      </c>
      <c r="C247" s="19" t="s">
        <v>1636</v>
      </c>
      <c r="D247" s="20">
        <v>5</v>
      </c>
      <c r="E247" s="19" t="s">
        <v>1450</v>
      </c>
      <c r="F247" s="18">
        <v>100</v>
      </c>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row>
    <row r="248" s="8" customFormat="1" ht="32.1" customHeight="1" spans="1:256">
      <c r="A248" s="19" t="s">
        <v>1562</v>
      </c>
      <c r="B248" s="19" t="s">
        <v>1585</v>
      </c>
      <c r="C248" s="19" t="s">
        <v>1637</v>
      </c>
      <c r="D248" s="20">
        <v>7</v>
      </c>
      <c r="E248" s="19" t="s">
        <v>1450</v>
      </c>
      <c r="F248" s="18">
        <v>500</v>
      </c>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row>
    <row r="249" s="8" customFormat="1" ht="32.1" customHeight="1" spans="1:256">
      <c r="A249" s="19" t="s">
        <v>1562</v>
      </c>
      <c r="B249" s="19" t="s">
        <v>22</v>
      </c>
      <c r="C249" s="19" t="s">
        <v>1638</v>
      </c>
      <c r="D249" s="20">
        <v>7</v>
      </c>
      <c r="E249" s="19" t="s">
        <v>1450</v>
      </c>
      <c r="F249" s="18">
        <v>100</v>
      </c>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row>
    <row r="250" s="8" customFormat="1" ht="32.1" customHeight="1" spans="1:256">
      <c r="A250" s="19" t="s">
        <v>1562</v>
      </c>
      <c r="B250" s="19" t="s">
        <v>22</v>
      </c>
      <c r="C250" s="19" t="s">
        <v>1639</v>
      </c>
      <c r="D250" s="20">
        <v>10</v>
      </c>
      <c r="E250" s="19" t="s">
        <v>1450</v>
      </c>
      <c r="F250" s="18">
        <v>300</v>
      </c>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row>
    <row r="251" s="8" customFormat="1" ht="32.1" customHeight="1" spans="1:256">
      <c r="A251" s="19" t="s">
        <v>1562</v>
      </c>
      <c r="B251" s="19" t="s">
        <v>1640</v>
      </c>
      <c r="C251" s="19" t="s">
        <v>1639</v>
      </c>
      <c r="D251" s="20">
        <v>10</v>
      </c>
      <c r="E251" s="19" t="s">
        <v>1450</v>
      </c>
      <c r="F251" s="18">
        <v>2000</v>
      </c>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row>
    <row r="252" s="8" customFormat="1" ht="32.1" customHeight="1" spans="1:256">
      <c r="A252" s="19" t="s">
        <v>40</v>
      </c>
      <c r="B252" s="19" t="s">
        <v>1551</v>
      </c>
      <c r="C252" s="19" t="s">
        <v>1639</v>
      </c>
      <c r="D252" s="20">
        <v>10</v>
      </c>
      <c r="E252" s="19" t="s">
        <v>1450</v>
      </c>
      <c r="F252" s="18">
        <v>1000</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row>
    <row r="253" s="8" customFormat="1" ht="32.1" customHeight="1" spans="1:256">
      <c r="A253" s="19" t="s">
        <v>1409</v>
      </c>
      <c r="B253" s="19" t="s">
        <v>1641</v>
      </c>
      <c r="C253" s="19" t="s">
        <v>1642</v>
      </c>
      <c r="D253" s="20">
        <v>10</v>
      </c>
      <c r="E253" s="19" t="s">
        <v>1456</v>
      </c>
      <c r="F253" s="18">
        <v>2900</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row>
    <row r="254" s="8" customFormat="1" ht="32.1" customHeight="1" spans="1:256">
      <c r="A254" s="19" t="s">
        <v>1562</v>
      </c>
      <c r="B254" s="19" t="s">
        <v>1643</v>
      </c>
      <c r="C254" s="19" t="s">
        <v>1644</v>
      </c>
      <c r="D254" s="20">
        <v>3</v>
      </c>
      <c r="E254" s="19" t="s">
        <v>1384</v>
      </c>
      <c r="F254" s="18">
        <v>130.97625</v>
      </c>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row>
    <row r="255" s="8" customFormat="1" ht="32.1" customHeight="1" spans="1:256">
      <c r="A255" s="19" t="s">
        <v>1562</v>
      </c>
      <c r="B255" s="19" t="s">
        <v>1645</v>
      </c>
      <c r="C255" s="19" t="s">
        <v>1644</v>
      </c>
      <c r="D255" s="20">
        <v>3</v>
      </c>
      <c r="E255" s="19" t="s">
        <v>1384</v>
      </c>
      <c r="F255" s="18">
        <v>2069.02375</v>
      </c>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row>
    <row r="256" s="8" customFormat="1" ht="32.1" customHeight="1" spans="1:256">
      <c r="A256" s="19" t="s">
        <v>1562</v>
      </c>
      <c r="B256" s="19" t="s">
        <v>1646</v>
      </c>
      <c r="C256" s="19" t="s">
        <v>1647</v>
      </c>
      <c r="D256" s="20">
        <v>7</v>
      </c>
      <c r="E256" s="19" t="s">
        <v>1456</v>
      </c>
      <c r="F256" s="18">
        <v>500</v>
      </c>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row>
    <row r="257" s="8" customFormat="1" ht="32.1" customHeight="1" spans="1:256">
      <c r="A257" s="19" t="s">
        <v>1453</v>
      </c>
      <c r="B257" s="19" t="s">
        <v>1648</v>
      </c>
      <c r="C257" s="19" t="s">
        <v>1649</v>
      </c>
      <c r="D257" s="20">
        <v>7</v>
      </c>
      <c r="E257" s="19" t="s">
        <v>1450</v>
      </c>
      <c r="F257" s="18">
        <v>20000</v>
      </c>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row>
    <row r="258" s="8" customFormat="1" ht="41.1" customHeight="1" spans="1:256">
      <c r="A258" s="19" t="s">
        <v>1453</v>
      </c>
      <c r="B258" s="19" t="s">
        <v>1454</v>
      </c>
      <c r="C258" s="19" t="s">
        <v>1650</v>
      </c>
      <c r="D258" s="20">
        <v>10</v>
      </c>
      <c r="E258" s="19" t="s">
        <v>1456</v>
      </c>
      <c r="F258" s="18">
        <v>1650</v>
      </c>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row>
    <row r="259" s="8" customFormat="1" ht="32.1" customHeight="1" spans="1:256">
      <c r="A259" s="19" t="s">
        <v>1516</v>
      </c>
      <c r="B259" s="19" t="s">
        <v>1517</v>
      </c>
      <c r="C259" s="19" t="s">
        <v>1651</v>
      </c>
      <c r="D259" s="20">
        <v>7</v>
      </c>
      <c r="E259" s="19" t="s">
        <v>1456</v>
      </c>
      <c r="F259" s="18">
        <v>1000</v>
      </c>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row>
    <row r="260" s="8" customFormat="1" ht="32.1" customHeight="1" spans="1:256">
      <c r="A260" s="19" t="s">
        <v>1409</v>
      </c>
      <c r="B260" s="19" t="s">
        <v>1521</v>
      </c>
      <c r="C260" s="19" t="s">
        <v>1651</v>
      </c>
      <c r="D260" s="20">
        <v>7</v>
      </c>
      <c r="E260" s="19" t="s">
        <v>1456</v>
      </c>
      <c r="F260" s="18">
        <v>0.0785</v>
      </c>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row>
    <row r="261" s="8" customFormat="1" ht="32.1" customHeight="1" spans="1:256">
      <c r="A261" s="19" t="s">
        <v>40</v>
      </c>
      <c r="B261" s="19" t="s">
        <v>1602</v>
      </c>
      <c r="C261" s="19" t="s">
        <v>1651</v>
      </c>
      <c r="D261" s="20">
        <v>7</v>
      </c>
      <c r="E261" s="19" t="s">
        <v>1456</v>
      </c>
      <c r="F261" s="18">
        <v>1249.9215</v>
      </c>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row>
    <row r="262" s="8" customFormat="1" ht="32.1" customHeight="1" spans="1:256">
      <c r="A262" s="19" t="s">
        <v>1620</v>
      </c>
      <c r="B262" s="19" t="s">
        <v>1621</v>
      </c>
      <c r="C262" s="19" t="s">
        <v>1651</v>
      </c>
      <c r="D262" s="20">
        <v>7</v>
      </c>
      <c r="E262" s="19" t="s">
        <v>1456</v>
      </c>
      <c r="F262" s="18">
        <v>190</v>
      </c>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row>
    <row r="263" s="8" customFormat="1" ht="32.1" customHeight="1" spans="1:256">
      <c r="A263" s="19" t="s">
        <v>1409</v>
      </c>
      <c r="B263" s="19" t="s">
        <v>1652</v>
      </c>
      <c r="C263" s="19" t="s">
        <v>1653</v>
      </c>
      <c r="D263" s="20">
        <v>10</v>
      </c>
      <c r="E263" s="19" t="s">
        <v>1450</v>
      </c>
      <c r="F263" s="18">
        <v>8000</v>
      </c>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row>
    <row r="264" s="8" customFormat="1" ht="32.1" customHeight="1" spans="1:256">
      <c r="A264" s="19" t="s">
        <v>1409</v>
      </c>
      <c r="B264" s="19" t="s">
        <v>1654</v>
      </c>
      <c r="C264" s="19" t="s">
        <v>1655</v>
      </c>
      <c r="D264" s="20">
        <v>3</v>
      </c>
      <c r="E264" s="19" t="s">
        <v>1384</v>
      </c>
      <c r="F264" s="18">
        <v>100</v>
      </c>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row>
    <row r="265" s="8" customFormat="1" ht="44.1" customHeight="1" spans="1:256">
      <c r="A265" s="19" t="s">
        <v>1447</v>
      </c>
      <c r="B265" s="19" t="s">
        <v>1656</v>
      </c>
      <c r="C265" s="19" t="s">
        <v>1657</v>
      </c>
      <c r="D265" s="20">
        <v>5</v>
      </c>
      <c r="E265" s="19" t="s">
        <v>1384</v>
      </c>
      <c r="F265" s="18">
        <v>77.75</v>
      </c>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row>
    <row r="266" s="8" customFormat="1" ht="32.1" customHeight="1" spans="1:256">
      <c r="A266" s="19" t="s">
        <v>1447</v>
      </c>
      <c r="B266" s="19" t="s">
        <v>1658</v>
      </c>
      <c r="C266" s="19" t="s">
        <v>1657</v>
      </c>
      <c r="D266" s="20">
        <v>5</v>
      </c>
      <c r="E266" s="19" t="s">
        <v>1384</v>
      </c>
      <c r="F266" s="18">
        <v>27.91</v>
      </c>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row>
    <row r="267" s="8" customFormat="1" ht="32.1" customHeight="1" spans="1:256">
      <c r="A267" s="19" t="s">
        <v>1409</v>
      </c>
      <c r="B267" s="19" t="s">
        <v>1659</v>
      </c>
      <c r="C267" s="19" t="s">
        <v>1657</v>
      </c>
      <c r="D267" s="20">
        <v>5</v>
      </c>
      <c r="E267" s="19" t="s">
        <v>1384</v>
      </c>
      <c r="F267" s="18">
        <v>78.54</v>
      </c>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row>
    <row r="268" s="8" customFormat="1" ht="32.1" customHeight="1" spans="1:256">
      <c r="A268" s="19" t="s">
        <v>1409</v>
      </c>
      <c r="B268" s="19" t="s">
        <v>1660</v>
      </c>
      <c r="C268" s="19" t="s">
        <v>1657</v>
      </c>
      <c r="D268" s="20">
        <v>5</v>
      </c>
      <c r="E268" s="19" t="s">
        <v>1384</v>
      </c>
      <c r="F268" s="18">
        <v>62.76</v>
      </c>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row>
    <row r="269" s="8" customFormat="1" ht="32.1" customHeight="1" spans="1:256">
      <c r="A269" s="19" t="s">
        <v>1409</v>
      </c>
      <c r="B269" s="19" t="s">
        <v>1661</v>
      </c>
      <c r="C269" s="19" t="s">
        <v>1657</v>
      </c>
      <c r="D269" s="20">
        <v>5</v>
      </c>
      <c r="E269" s="19" t="s">
        <v>1384</v>
      </c>
      <c r="F269" s="18">
        <v>53.43</v>
      </c>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row>
    <row r="270" s="8" customFormat="1" ht="32.1" customHeight="1" spans="1:256">
      <c r="A270" s="19" t="s">
        <v>1389</v>
      </c>
      <c r="B270" s="19" t="s">
        <v>1578</v>
      </c>
      <c r="C270" s="19" t="s">
        <v>1657</v>
      </c>
      <c r="D270" s="20">
        <v>5</v>
      </c>
      <c r="E270" s="19" t="s">
        <v>1384</v>
      </c>
      <c r="F270" s="18">
        <v>31.77</v>
      </c>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row>
    <row r="271" s="8" customFormat="1" ht="32.1" customHeight="1" spans="1:256">
      <c r="A271" s="19" t="s">
        <v>1409</v>
      </c>
      <c r="B271" s="19" t="s">
        <v>1662</v>
      </c>
      <c r="C271" s="19" t="s">
        <v>1657</v>
      </c>
      <c r="D271" s="20">
        <v>5</v>
      </c>
      <c r="E271" s="19" t="s">
        <v>1384</v>
      </c>
      <c r="F271" s="18">
        <v>46.8</v>
      </c>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row>
    <row r="272" s="8" customFormat="1" ht="32.1" customHeight="1" spans="1:256">
      <c r="A272" s="19" t="s">
        <v>1475</v>
      </c>
      <c r="B272" s="19" t="s">
        <v>1663</v>
      </c>
      <c r="C272" s="19" t="s">
        <v>1657</v>
      </c>
      <c r="D272" s="20">
        <v>5</v>
      </c>
      <c r="E272" s="19" t="s">
        <v>1384</v>
      </c>
      <c r="F272" s="18">
        <v>74.7</v>
      </c>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row>
    <row r="273" s="8" customFormat="1" ht="32.1" customHeight="1" spans="1:256">
      <c r="A273" s="19" t="s">
        <v>1475</v>
      </c>
      <c r="B273" s="19" t="s">
        <v>1664</v>
      </c>
      <c r="C273" s="19" t="s">
        <v>1657</v>
      </c>
      <c r="D273" s="20">
        <v>5</v>
      </c>
      <c r="E273" s="19" t="s">
        <v>1384</v>
      </c>
      <c r="F273" s="18">
        <v>64.35</v>
      </c>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row>
    <row r="274" s="8" customFormat="1" ht="32.1" customHeight="1" spans="1:256">
      <c r="A274" s="19" t="s">
        <v>1447</v>
      </c>
      <c r="B274" s="19" t="s">
        <v>1665</v>
      </c>
      <c r="C274" s="19" t="s">
        <v>1657</v>
      </c>
      <c r="D274" s="20">
        <v>5</v>
      </c>
      <c r="E274" s="19" t="s">
        <v>1384</v>
      </c>
      <c r="F274" s="18">
        <v>31.35</v>
      </c>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row>
    <row r="275" s="8" customFormat="1" ht="32.1" customHeight="1" spans="1:256">
      <c r="A275" s="19" t="s">
        <v>1666</v>
      </c>
      <c r="B275" s="19" t="s">
        <v>1667</v>
      </c>
      <c r="C275" s="19" t="s">
        <v>1657</v>
      </c>
      <c r="D275" s="20">
        <v>5</v>
      </c>
      <c r="E275" s="19" t="s">
        <v>1384</v>
      </c>
      <c r="F275" s="18">
        <v>41.58</v>
      </c>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row>
    <row r="276" s="8" customFormat="1" ht="32.1" customHeight="1" spans="1:256">
      <c r="A276" s="19" t="s">
        <v>1475</v>
      </c>
      <c r="B276" s="19" t="s">
        <v>1668</v>
      </c>
      <c r="C276" s="19" t="s">
        <v>1657</v>
      </c>
      <c r="D276" s="20">
        <v>5</v>
      </c>
      <c r="E276" s="19" t="s">
        <v>1384</v>
      </c>
      <c r="F276" s="18">
        <v>123.46</v>
      </c>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row>
    <row r="277" s="8" customFormat="1" ht="32.1" customHeight="1" spans="1:256">
      <c r="A277" s="19" t="s">
        <v>1409</v>
      </c>
      <c r="B277" s="19" t="s">
        <v>1669</v>
      </c>
      <c r="C277" s="19" t="s">
        <v>1657</v>
      </c>
      <c r="D277" s="20">
        <v>5</v>
      </c>
      <c r="E277" s="19" t="s">
        <v>1384</v>
      </c>
      <c r="F277" s="18">
        <v>122.6</v>
      </c>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row>
    <row r="278" s="8" customFormat="1" ht="32.1" customHeight="1" spans="1:256">
      <c r="A278" s="19" t="s">
        <v>1453</v>
      </c>
      <c r="B278" s="19" t="s">
        <v>1454</v>
      </c>
      <c r="C278" s="19" t="s">
        <v>1670</v>
      </c>
      <c r="D278" s="20">
        <v>3</v>
      </c>
      <c r="E278" s="19" t="s">
        <v>1384</v>
      </c>
      <c r="F278" s="18">
        <v>150</v>
      </c>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row>
    <row r="279" s="8" customFormat="1" ht="32.1" customHeight="1" spans="1:256">
      <c r="A279" s="19" t="s">
        <v>1409</v>
      </c>
      <c r="B279" s="19" t="s">
        <v>1521</v>
      </c>
      <c r="C279" s="19" t="s">
        <v>1670</v>
      </c>
      <c r="D279" s="20">
        <v>3</v>
      </c>
      <c r="E279" s="19" t="s">
        <v>1384</v>
      </c>
      <c r="F279" s="18">
        <v>440</v>
      </c>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row>
    <row r="280" s="8" customFormat="1" ht="32.1" customHeight="1" spans="1:256">
      <c r="A280" s="19" t="s">
        <v>1409</v>
      </c>
      <c r="B280" s="19" t="s">
        <v>1457</v>
      </c>
      <c r="C280" s="19" t="s">
        <v>1670</v>
      </c>
      <c r="D280" s="20">
        <v>3</v>
      </c>
      <c r="E280" s="19" t="s">
        <v>1384</v>
      </c>
      <c r="F280" s="18">
        <v>1000</v>
      </c>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row>
    <row r="281" s="8" customFormat="1" ht="32.1" customHeight="1" spans="1:256">
      <c r="A281" s="19" t="s">
        <v>1409</v>
      </c>
      <c r="B281" s="19" t="s">
        <v>1671</v>
      </c>
      <c r="C281" s="19" t="s">
        <v>1670</v>
      </c>
      <c r="D281" s="20">
        <v>3</v>
      </c>
      <c r="E281" s="19" t="s">
        <v>1384</v>
      </c>
      <c r="F281" s="18">
        <v>58.329835</v>
      </c>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row>
    <row r="282" s="8" customFormat="1" ht="32.1" customHeight="1" spans="1:256">
      <c r="A282" s="19" t="s">
        <v>1424</v>
      </c>
      <c r="B282" s="19" t="s">
        <v>1622</v>
      </c>
      <c r="C282" s="19" t="s">
        <v>1670</v>
      </c>
      <c r="D282" s="20">
        <v>3</v>
      </c>
      <c r="E282" s="19" t="s">
        <v>1384</v>
      </c>
      <c r="F282" s="18">
        <v>1.670165</v>
      </c>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row>
    <row r="283" s="8" customFormat="1" ht="32.1" customHeight="1" spans="1:256">
      <c r="A283" s="19" t="s">
        <v>1385</v>
      </c>
      <c r="B283" s="19" t="s">
        <v>1672</v>
      </c>
      <c r="C283" s="19" t="s">
        <v>1673</v>
      </c>
      <c r="D283" s="20">
        <v>5</v>
      </c>
      <c r="E283" s="19" t="s">
        <v>1384</v>
      </c>
      <c r="F283" s="18">
        <v>7.02</v>
      </c>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row>
    <row r="284" s="8" customFormat="1" ht="32.1" customHeight="1" spans="1:256">
      <c r="A284" s="19" t="s">
        <v>1562</v>
      </c>
      <c r="B284" s="19" t="s">
        <v>1563</v>
      </c>
      <c r="C284" s="19" t="s">
        <v>1673</v>
      </c>
      <c r="D284" s="20">
        <v>5</v>
      </c>
      <c r="E284" s="19" t="s">
        <v>1384</v>
      </c>
      <c r="F284" s="18">
        <v>132.12</v>
      </c>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row>
    <row r="285" s="8" customFormat="1" ht="32.1" customHeight="1" spans="1:256">
      <c r="A285" s="19" t="s">
        <v>1562</v>
      </c>
      <c r="B285" s="19" t="s">
        <v>1563</v>
      </c>
      <c r="C285" s="19" t="s">
        <v>1673</v>
      </c>
      <c r="D285" s="20">
        <v>5</v>
      </c>
      <c r="E285" s="19" t="s">
        <v>1384</v>
      </c>
      <c r="F285" s="18">
        <v>127.88</v>
      </c>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row>
    <row r="286" s="8" customFormat="1" ht="32.1" customHeight="1" spans="1:256">
      <c r="A286" s="19" t="s">
        <v>1572</v>
      </c>
      <c r="B286" s="19" t="s">
        <v>1674</v>
      </c>
      <c r="C286" s="19" t="s">
        <v>1673</v>
      </c>
      <c r="D286" s="20">
        <v>5</v>
      </c>
      <c r="E286" s="19" t="s">
        <v>1384</v>
      </c>
      <c r="F286" s="18">
        <v>200</v>
      </c>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row>
    <row r="287" s="8" customFormat="1" ht="32.1" customHeight="1" spans="1:256">
      <c r="A287" s="19" t="s">
        <v>1385</v>
      </c>
      <c r="B287" s="21" t="s">
        <v>1675</v>
      </c>
      <c r="C287" s="19" t="s">
        <v>1673</v>
      </c>
      <c r="D287" s="20">
        <v>5</v>
      </c>
      <c r="E287" s="19" t="s">
        <v>1384</v>
      </c>
      <c r="F287" s="18">
        <v>22.76</v>
      </c>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row>
    <row r="288" s="8" customFormat="1" ht="32.1" customHeight="1" spans="1:256">
      <c r="A288" s="19" t="s">
        <v>1385</v>
      </c>
      <c r="B288" s="19" t="s">
        <v>1676</v>
      </c>
      <c r="C288" s="19" t="s">
        <v>1673</v>
      </c>
      <c r="D288" s="20">
        <v>5</v>
      </c>
      <c r="E288" s="19" t="s">
        <v>1384</v>
      </c>
      <c r="F288" s="18">
        <v>35</v>
      </c>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row>
    <row r="289" s="8" customFormat="1" ht="32.1" customHeight="1" spans="1:256">
      <c r="A289" s="19" t="s">
        <v>1389</v>
      </c>
      <c r="B289" s="19" t="s">
        <v>1390</v>
      </c>
      <c r="C289" s="19" t="s">
        <v>1565</v>
      </c>
      <c r="D289" s="20">
        <v>10</v>
      </c>
      <c r="E289" s="19" t="s">
        <v>1456</v>
      </c>
      <c r="F289" s="18">
        <v>0.35</v>
      </c>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row>
    <row r="290" s="8" customFormat="1" ht="32.1" customHeight="1" spans="1:256">
      <c r="A290" s="19" t="s">
        <v>1572</v>
      </c>
      <c r="B290" s="19" t="s">
        <v>1604</v>
      </c>
      <c r="C290" s="19" t="s">
        <v>1677</v>
      </c>
      <c r="D290" s="20">
        <v>7</v>
      </c>
      <c r="E290" s="19" t="s">
        <v>1450</v>
      </c>
      <c r="F290" s="18">
        <v>700</v>
      </c>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row>
    <row r="291" s="8" customFormat="1" ht="32.1" customHeight="1" spans="1:256">
      <c r="A291" s="19" t="s">
        <v>1381</v>
      </c>
      <c r="B291" s="19" t="s">
        <v>1678</v>
      </c>
      <c r="C291" s="19" t="s">
        <v>1677</v>
      </c>
      <c r="D291" s="20">
        <v>7</v>
      </c>
      <c r="E291" s="19" t="s">
        <v>1450</v>
      </c>
      <c r="F291" s="18">
        <v>1000</v>
      </c>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row>
    <row r="292" s="8" customFormat="1" ht="32.1" customHeight="1" spans="1:256">
      <c r="A292" s="19" t="s">
        <v>1441</v>
      </c>
      <c r="B292" s="19" t="s">
        <v>1678</v>
      </c>
      <c r="C292" s="19" t="s">
        <v>1677</v>
      </c>
      <c r="D292" s="20">
        <v>7</v>
      </c>
      <c r="E292" s="19" t="s">
        <v>1450</v>
      </c>
      <c r="F292" s="18">
        <v>600</v>
      </c>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row>
    <row r="293" s="8" customFormat="1" ht="32.1" customHeight="1" spans="1:256">
      <c r="A293" s="19" t="s">
        <v>1562</v>
      </c>
      <c r="B293" s="19" t="s">
        <v>1643</v>
      </c>
      <c r="C293" s="19" t="s">
        <v>1610</v>
      </c>
      <c r="D293" s="20">
        <v>10</v>
      </c>
      <c r="E293" s="19" t="s">
        <v>1450</v>
      </c>
      <c r="F293" s="18">
        <v>2700</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row>
    <row r="294" s="8" customFormat="1" ht="32.1" customHeight="1" spans="1:256">
      <c r="A294" s="19" t="s">
        <v>1441</v>
      </c>
      <c r="B294" s="19" t="s">
        <v>1678</v>
      </c>
      <c r="C294" s="19" t="s">
        <v>1610</v>
      </c>
      <c r="D294" s="20">
        <v>10</v>
      </c>
      <c r="E294" s="19" t="s">
        <v>1450</v>
      </c>
      <c r="F294" s="18">
        <v>400</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row>
    <row r="295" s="8" customFormat="1" ht="32.1" customHeight="1" spans="1:256">
      <c r="A295" s="19" t="s">
        <v>1407</v>
      </c>
      <c r="B295" s="19" t="s">
        <v>1679</v>
      </c>
      <c r="C295" s="19" t="s">
        <v>1565</v>
      </c>
      <c r="D295" s="20">
        <v>10</v>
      </c>
      <c r="E295" s="19" t="s">
        <v>1456</v>
      </c>
      <c r="F295" s="18">
        <v>9.1</v>
      </c>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row>
    <row r="296" s="8" customFormat="1" ht="32.1" customHeight="1" spans="1:256">
      <c r="A296" s="19" t="s">
        <v>1389</v>
      </c>
      <c r="B296" s="19" t="s">
        <v>1680</v>
      </c>
      <c r="C296" s="19" t="s">
        <v>1565</v>
      </c>
      <c r="D296" s="20">
        <v>10</v>
      </c>
      <c r="E296" s="19" t="s">
        <v>1456</v>
      </c>
      <c r="F296" s="18">
        <v>5.85</v>
      </c>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row>
    <row r="297" s="8" customFormat="1" ht="32.1" customHeight="1" spans="1:256">
      <c r="A297" s="19" t="s">
        <v>1613</v>
      </c>
      <c r="B297" s="19" t="s">
        <v>1614</v>
      </c>
      <c r="C297" s="19" t="s">
        <v>1565</v>
      </c>
      <c r="D297" s="20">
        <v>10</v>
      </c>
      <c r="E297" s="19" t="s">
        <v>1456</v>
      </c>
      <c r="F297" s="18">
        <v>433</v>
      </c>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row>
    <row r="298" s="8" customFormat="1" ht="32.1" customHeight="1" spans="1:256">
      <c r="A298" s="19" t="s">
        <v>1441</v>
      </c>
      <c r="B298" s="19" t="s">
        <v>1681</v>
      </c>
      <c r="C298" s="19" t="s">
        <v>1565</v>
      </c>
      <c r="D298" s="20">
        <v>10</v>
      </c>
      <c r="E298" s="19" t="s">
        <v>1456</v>
      </c>
      <c r="F298" s="18">
        <v>1.280964</v>
      </c>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row>
    <row r="299" s="8" customFormat="1" ht="32.1" customHeight="1" spans="1:256">
      <c r="A299" s="19" t="s">
        <v>1441</v>
      </c>
      <c r="B299" s="19" t="s">
        <v>1682</v>
      </c>
      <c r="C299" s="19" t="s">
        <v>1565</v>
      </c>
      <c r="D299" s="20">
        <v>10</v>
      </c>
      <c r="E299" s="19" t="s">
        <v>1456</v>
      </c>
      <c r="F299" s="18">
        <v>14.95</v>
      </c>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row>
    <row r="300" s="8" customFormat="1" ht="32.1" customHeight="1" spans="1:256">
      <c r="A300" s="19" t="s">
        <v>1389</v>
      </c>
      <c r="B300" s="19" t="s">
        <v>1683</v>
      </c>
      <c r="C300" s="19" t="s">
        <v>1565</v>
      </c>
      <c r="D300" s="20">
        <v>10</v>
      </c>
      <c r="E300" s="19" t="s">
        <v>1456</v>
      </c>
      <c r="F300" s="18">
        <v>2.3</v>
      </c>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row>
    <row r="301" s="8" customFormat="1" ht="32.1" customHeight="1" spans="1:256">
      <c r="A301" s="19" t="s">
        <v>1424</v>
      </c>
      <c r="B301" s="19" t="s">
        <v>1684</v>
      </c>
      <c r="C301" s="19" t="s">
        <v>1565</v>
      </c>
      <c r="D301" s="20">
        <v>10</v>
      </c>
      <c r="E301" s="19" t="s">
        <v>1456</v>
      </c>
      <c r="F301" s="18">
        <v>28.95</v>
      </c>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row>
    <row r="302" s="8" customFormat="1" ht="32.1" customHeight="1" spans="1:256">
      <c r="A302" s="19" t="s">
        <v>1424</v>
      </c>
      <c r="B302" s="21" t="s">
        <v>1684</v>
      </c>
      <c r="C302" s="19" t="s">
        <v>1565</v>
      </c>
      <c r="D302" s="20">
        <v>10</v>
      </c>
      <c r="E302" s="19" t="s">
        <v>1456</v>
      </c>
      <c r="F302" s="18">
        <v>30.41</v>
      </c>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row>
    <row r="303" s="8" customFormat="1" ht="32.1" customHeight="1" spans="1:256">
      <c r="A303" s="19" t="s">
        <v>1424</v>
      </c>
      <c r="B303" s="19" t="s">
        <v>1684</v>
      </c>
      <c r="C303" s="19" t="s">
        <v>1565</v>
      </c>
      <c r="D303" s="20">
        <v>10</v>
      </c>
      <c r="E303" s="19" t="s">
        <v>1456</v>
      </c>
      <c r="F303" s="18">
        <v>30.86</v>
      </c>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row>
    <row r="304" s="8" customFormat="1" ht="32.1" customHeight="1" spans="1:256">
      <c r="A304" s="19" t="s">
        <v>1441</v>
      </c>
      <c r="B304" s="19" t="s">
        <v>1685</v>
      </c>
      <c r="C304" s="19" t="s">
        <v>1565</v>
      </c>
      <c r="D304" s="20">
        <v>10</v>
      </c>
      <c r="E304" s="19" t="s">
        <v>1456</v>
      </c>
      <c r="F304" s="18">
        <v>1.3</v>
      </c>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row>
    <row r="305" s="8" customFormat="1" ht="32.1" customHeight="1" spans="1:256">
      <c r="A305" s="19" t="s">
        <v>1389</v>
      </c>
      <c r="B305" s="19" t="s">
        <v>1686</v>
      </c>
      <c r="C305" s="19" t="s">
        <v>1565</v>
      </c>
      <c r="D305" s="20">
        <v>10</v>
      </c>
      <c r="E305" s="19" t="s">
        <v>1456</v>
      </c>
      <c r="F305" s="18">
        <v>4.89</v>
      </c>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row>
    <row r="306" s="8" customFormat="1" ht="32.1" customHeight="1" spans="1:256">
      <c r="A306" s="19" t="s">
        <v>1424</v>
      </c>
      <c r="B306" s="19" t="s">
        <v>1615</v>
      </c>
      <c r="C306" s="19" t="s">
        <v>1565</v>
      </c>
      <c r="D306" s="20">
        <v>10</v>
      </c>
      <c r="E306" s="19" t="s">
        <v>1456</v>
      </c>
      <c r="F306" s="18">
        <v>0.43</v>
      </c>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row>
    <row r="307" s="8" customFormat="1" ht="32.1" customHeight="1" spans="1:256">
      <c r="A307" s="19" t="s">
        <v>1424</v>
      </c>
      <c r="B307" s="19" t="s">
        <v>1687</v>
      </c>
      <c r="C307" s="19" t="s">
        <v>1565</v>
      </c>
      <c r="D307" s="20">
        <v>10</v>
      </c>
      <c r="E307" s="19" t="s">
        <v>1456</v>
      </c>
      <c r="F307" s="18">
        <v>33.6</v>
      </c>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row>
    <row r="308" s="8" customFormat="1" ht="32.1" customHeight="1" spans="1:256">
      <c r="A308" s="19" t="s">
        <v>1389</v>
      </c>
      <c r="B308" s="19" t="s">
        <v>1688</v>
      </c>
      <c r="C308" s="19" t="s">
        <v>1565</v>
      </c>
      <c r="D308" s="20">
        <v>10</v>
      </c>
      <c r="E308" s="19" t="s">
        <v>1456</v>
      </c>
      <c r="F308" s="18">
        <v>8.01</v>
      </c>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row>
    <row r="309" s="8" customFormat="1" ht="32.1" customHeight="1" spans="1:256">
      <c r="A309" s="19" t="s">
        <v>1389</v>
      </c>
      <c r="B309" s="19" t="s">
        <v>1689</v>
      </c>
      <c r="C309" s="19" t="s">
        <v>1565</v>
      </c>
      <c r="D309" s="20">
        <v>10</v>
      </c>
      <c r="E309" s="19" t="s">
        <v>1456</v>
      </c>
      <c r="F309" s="18">
        <v>1</v>
      </c>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row>
    <row r="310" s="8" customFormat="1" ht="32.1" customHeight="1" spans="1:256">
      <c r="A310" s="19" t="s">
        <v>1389</v>
      </c>
      <c r="B310" s="19" t="s">
        <v>1578</v>
      </c>
      <c r="C310" s="19" t="s">
        <v>1565</v>
      </c>
      <c r="D310" s="20">
        <v>10</v>
      </c>
      <c r="E310" s="19" t="s">
        <v>1456</v>
      </c>
      <c r="F310" s="18">
        <v>0.009008</v>
      </c>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row>
    <row r="311" s="8" customFormat="1" ht="32.1" customHeight="1" spans="1:256">
      <c r="A311" s="19" t="s">
        <v>1392</v>
      </c>
      <c r="B311" s="19" t="s">
        <v>1690</v>
      </c>
      <c r="C311" s="19" t="s">
        <v>1565</v>
      </c>
      <c r="D311" s="20">
        <v>10</v>
      </c>
      <c r="E311" s="19" t="s">
        <v>1456</v>
      </c>
      <c r="F311" s="18">
        <v>5.865141</v>
      </c>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row>
    <row r="312" s="8" customFormat="1" ht="32.1" customHeight="1" spans="1:256">
      <c r="A312" s="19" t="s">
        <v>1407</v>
      </c>
      <c r="B312" s="19" t="s">
        <v>1691</v>
      </c>
      <c r="C312" s="19" t="s">
        <v>1565</v>
      </c>
      <c r="D312" s="20">
        <v>10</v>
      </c>
      <c r="E312" s="19" t="s">
        <v>1456</v>
      </c>
      <c r="F312" s="18">
        <v>5.5367</v>
      </c>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row>
    <row r="313" s="8" customFormat="1" ht="32.1" customHeight="1" spans="1:256">
      <c r="A313" s="19" t="s">
        <v>1424</v>
      </c>
      <c r="B313" s="21" t="s">
        <v>1692</v>
      </c>
      <c r="C313" s="19" t="s">
        <v>1565</v>
      </c>
      <c r="D313" s="20">
        <v>10</v>
      </c>
      <c r="E313" s="19" t="s">
        <v>1456</v>
      </c>
      <c r="F313" s="18">
        <v>20.7</v>
      </c>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row>
    <row r="314" s="8" customFormat="1" ht="32.1" customHeight="1" spans="1:256">
      <c r="A314" s="19" t="s">
        <v>1424</v>
      </c>
      <c r="B314" s="19" t="s">
        <v>1425</v>
      </c>
      <c r="C314" s="19" t="s">
        <v>1565</v>
      </c>
      <c r="D314" s="20">
        <v>10</v>
      </c>
      <c r="E314" s="19" t="s">
        <v>1456</v>
      </c>
      <c r="F314" s="18">
        <v>3.94</v>
      </c>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row>
    <row r="315" s="8" customFormat="1" ht="32.1" customHeight="1" spans="1:256">
      <c r="A315" s="19" t="s">
        <v>1407</v>
      </c>
      <c r="B315" s="19" t="s">
        <v>1693</v>
      </c>
      <c r="C315" s="19" t="s">
        <v>1565</v>
      </c>
      <c r="D315" s="20">
        <v>10</v>
      </c>
      <c r="E315" s="19" t="s">
        <v>1456</v>
      </c>
      <c r="F315" s="18">
        <v>2.55</v>
      </c>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row>
    <row r="316" s="8" customFormat="1" ht="32.1" customHeight="1" spans="1:256">
      <c r="A316" s="19" t="s">
        <v>40</v>
      </c>
      <c r="B316" s="19" t="s">
        <v>1498</v>
      </c>
      <c r="C316" s="19" t="s">
        <v>1694</v>
      </c>
      <c r="D316" s="20">
        <v>10</v>
      </c>
      <c r="E316" s="19" t="s">
        <v>1456</v>
      </c>
      <c r="F316" s="18">
        <v>611.03</v>
      </c>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row>
    <row r="317" s="8" customFormat="1" ht="32.1" customHeight="1" spans="1:256">
      <c r="A317" s="19" t="s">
        <v>1421</v>
      </c>
      <c r="B317" s="19" t="s">
        <v>1695</v>
      </c>
      <c r="C317" s="19" t="s">
        <v>1694</v>
      </c>
      <c r="D317" s="20">
        <v>10</v>
      </c>
      <c r="E317" s="19" t="s">
        <v>1456</v>
      </c>
      <c r="F317" s="18">
        <v>91.97</v>
      </c>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row>
    <row r="318" s="8" customFormat="1" ht="32.1" customHeight="1" spans="1:256">
      <c r="A318" s="19" t="s">
        <v>40</v>
      </c>
      <c r="B318" s="19" t="s">
        <v>1551</v>
      </c>
      <c r="C318" s="19" t="s">
        <v>1565</v>
      </c>
      <c r="D318" s="20">
        <v>10</v>
      </c>
      <c r="E318" s="19" t="s">
        <v>1456</v>
      </c>
      <c r="F318" s="18">
        <v>1015.4</v>
      </c>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row>
    <row r="319" s="8" customFormat="1" ht="32.1" customHeight="1" spans="1:256">
      <c r="A319" s="19" t="s">
        <v>1389</v>
      </c>
      <c r="B319" s="19" t="s">
        <v>1696</v>
      </c>
      <c r="C319" s="19" t="s">
        <v>1565</v>
      </c>
      <c r="D319" s="20">
        <v>10</v>
      </c>
      <c r="E319" s="19" t="s">
        <v>1456</v>
      </c>
      <c r="F319" s="18">
        <v>2.61</v>
      </c>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row>
    <row r="320" s="8" customFormat="1" ht="32.1" customHeight="1" spans="1:256">
      <c r="A320" s="19" t="s">
        <v>1389</v>
      </c>
      <c r="B320" s="19" t="s">
        <v>1697</v>
      </c>
      <c r="C320" s="19" t="s">
        <v>1565</v>
      </c>
      <c r="D320" s="20">
        <v>10</v>
      </c>
      <c r="E320" s="19" t="s">
        <v>1456</v>
      </c>
      <c r="F320" s="18">
        <v>5.76</v>
      </c>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row>
    <row r="321" s="8" customFormat="1" ht="32.1" customHeight="1" spans="1:256">
      <c r="A321" s="19" t="s">
        <v>1421</v>
      </c>
      <c r="B321" s="19" t="s">
        <v>1698</v>
      </c>
      <c r="C321" s="19" t="s">
        <v>1565</v>
      </c>
      <c r="D321" s="20">
        <v>10</v>
      </c>
      <c r="E321" s="19" t="s">
        <v>1456</v>
      </c>
      <c r="F321" s="18">
        <v>58.088187</v>
      </c>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row>
    <row r="322" s="8" customFormat="1" ht="32.1" customHeight="1" spans="1:256">
      <c r="A322" s="19" t="s">
        <v>1441</v>
      </c>
      <c r="B322" s="19" t="s">
        <v>1699</v>
      </c>
      <c r="C322" s="19" t="s">
        <v>1565</v>
      </c>
      <c r="D322" s="20">
        <v>10</v>
      </c>
      <c r="E322" s="19" t="s">
        <v>1456</v>
      </c>
      <c r="F322" s="18">
        <v>8.79</v>
      </c>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row>
    <row r="323" s="8" customFormat="1" ht="32.1" customHeight="1" spans="1:256">
      <c r="A323" s="19" t="s">
        <v>1620</v>
      </c>
      <c r="B323" s="19" t="s">
        <v>1621</v>
      </c>
      <c r="C323" s="19" t="s">
        <v>1565</v>
      </c>
      <c r="D323" s="20">
        <v>10</v>
      </c>
      <c r="E323" s="19" t="s">
        <v>1456</v>
      </c>
      <c r="F323" s="18">
        <v>600</v>
      </c>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row>
    <row r="324" s="8" customFormat="1" ht="32.1" customHeight="1" spans="1:256">
      <c r="A324" s="19" t="s">
        <v>1424</v>
      </c>
      <c r="B324" s="19" t="s">
        <v>1700</v>
      </c>
      <c r="C324" s="19" t="s">
        <v>1565</v>
      </c>
      <c r="D324" s="20">
        <v>10</v>
      </c>
      <c r="E324" s="19" t="s">
        <v>1456</v>
      </c>
      <c r="F324" s="18">
        <v>6.86</v>
      </c>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row>
    <row r="325" s="8" customFormat="1" ht="32.1" customHeight="1" spans="1:256">
      <c r="A325" s="19" t="s">
        <v>1389</v>
      </c>
      <c r="B325" s="19" t="s">
        <v>1701</v>
      </c>
      <c r="C325" s="19" t="s">
        <v>1565</v>
      </c>
      <c r="D325" s="20">
        <v>10</v>
      </c>
      <c r="E325" s="19" t="s">
        <v>1456</v>
      </c>
      <c r="F325" s="18">
        <v>6.01</v>
      </c>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row>
    <row r="326" s="8" customFormat="1" ht="32.1" customHeight="1" spans="1:256">
      <c r="A326" s="19" t="s">
        <v>1421</v>
      </c>
      <c r="B326" s="19" t="s">
        <v>1695</v>
      </c>
      <c r="C326" s="19" t="s">
        <v>1565</v>
      </c>
      <c r="D326" s="20">
        <v>10</v>
      </c>
      <c r="E326" s="19" t="s">
        <v>1456</v>
      </c>
      <c r="F326" s="18">
        <v>18.58</v>
      </c>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row>
    <row r="327" s="8" customFormat="1" ht="32.1" customHeight="1" spans="1:256">
      <c r="A327" s="19" t="s">
        <v>1441</v>
      </c>
      <c r="B327" s="19" t="s">
        <v>1702</v>
      </c>
      <c r="C327" s="19" t="s">
        <v>1565</v>
      </c>
      <c r="D327" s="20">
        <v>10</v>
      </c>
      <c r="E327" s="19" t="s">
        <v>1456</v>
      </c>
      <c r="F327" s="18">
        <v>5</v>
      </c>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row>
    <row r="328" s="8" customFormat="1" ht="32.1" customHeight="1" spans="1:256">
      <c r="A328" s="19" t="s">
        <v>1409</v>
      </c>
      <c r="B328" s="19" t="s">
        <v>1703</v>
      </c>
      <c r="C328" s="19" t="s">
        <v>1704</v>
      </c>
      <c r="D328" s="20">
        <v>10</v>
      </c>
      <c r="E328" s="19" t="s">
        <v>1450</v>
      </c>
      <c r="F328" s="18">
        <v>4000</v>
      </c>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row>
    <row r="329" s="8" customFormat="1" ht="32.1" customHeight="1" spans="1:256">
      <c r="A329" s="19" t="s">
        <v>1421</v>
      </c>
      <c r="B329" s="19" t="s">
        <v>1705</v>
      </c>
      <c r="C329" s="19" t="s">
        <v>1706</v>
      </c>
      <c r="D329" s="20">
        <v>15</v>
      </c>
      <c r="E329" s="19" t="s">
        <v>1450</v>
      </c>
      <c r="F329" s="18">
        <v>60000</v>
      </c>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row>
    <row r="330" s="8" customFormat="1" ht="42" customHeight="1" spans="1:256">
      <c r="A330" s="19" t="s">
        <v>1572</v>
      </c>
      <c r="B330" s="19" t="s">
        <v>1573</v>
      </c>
      <c r="C330" s="19" t="s">
        <v>1707</v>
      </c>
      <c r="D330" s="20">
        <v>5</v>
      </c>
      <c r="E330" s="19" t="s">
        <v>1384</v>
      </c>
      <c r="F330" s="18">
        <v>1555</v>
      </c>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row>
    <row r="331" s="8" customFormat="1" ht="32.1" customHeight="1" spans="1:256">
      <c r="A331" s="19" t="s">
        <v>1572</v>
      </c>
      <c r="B331" s="19" t="s">
        <v>1708</v>
      </c>
      <c r="C331" s="19" t="s">
        <v>1707</v>
      </c>
      <c r="D331" s="20">
        <v>5</v>
      </c>
      <c r="E331" s="19" t="s">
        <v>1384</v>
      </c>
      <c r="F331" s="18">
        <v>255</v>
      </c>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row>
    <row r="332" s="8" customFormat="1" ht="32.1" customHeight="1" spans="1:256">
      <c r="A332" s="19" t="s">
        <v>1518</v>
      </c>
      <c r="B332" s="19" t="s">
        <v>1519</v>
      </c>
      <c r="C332" s="19" t="s">
        <v>1673</v>
      </c>
      <c r="D332" s="20">
        <v>5</v>
      </c>
      <c r="E332" s="19" t="s">
        <v>1384</v>
      </c>
      <c r="F332" s="18">
        <v>231.38</v>
      </c>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row>
    <row r="333" s="8" customFormat="1" ht="32.1" customHeight="1" spans="1:256">
      <c r="A333" s="19" t="s">
        <v>1409</v>
      </c>
      <c r="B333" s="19" t="s">
        <v>1521</v>
      </c>
      <c r="C333" s="19" t="s">
        <v>1673</v>
      </c>
      <c r="D333" s="20">
        <v>5</v>
      </c>
      <c r="E333" s="19" t="s">
        <v>1384</v>
      </c>
      <c r="F333" s="18">
        <v>131.34</v>
      </c>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row>
    <row r="334" s="8" customFormat="1" ht="32.1" customHeight="1" spans="1:256">
      <c r="A334" s="19" t="s">
        <v>1409</v>
      </c>
      <c r="B334" s="19" t="s">
        <v>1457</v>
      </c>
      <c r="C334" s="19" t="s">
        <v>1673</v>
      </c>
      <c r="D334" s="20">
        <v>5</v>
      </c>
      <c r="E334" s="19" t="s">
        <v>1384</v>
      </c>
      <c r="F334" s="18">
        <v>272.5</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row>
    <row r="335" s="8" customFormat="1" ht="32.1" customHeight="1" spans="1:256">
      <c r="A335" s="19" t="s">
        <v>1409</v>
      </c>
      <c r="B335" s="19" t="s">
        <v>1641</v>
      </c>
      <c r="C335" s="19" t="s">
        <v>1673</v>
      </c>
      <c r="D335" s="20">
        <v>5</v>
      </c>
      <c r="E335" s="19" t="s">
        <v>1384</v>
      </c>
      <c r="F335" s="18">
        <v>1140</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row>
    <row r="336" s="8" customFormat="1" ht="32.1" customHeight="1" spans="1:256">
      <c r="A336" s="19" t="s">
        <v>1709</v>
      </c>
      <c r="B336" s="19" t="s">
        <v>1391</v>
      </c>
      <c r="C336" s="19" t="s">
        <v>1710</v>
      </c>
      <c r="D336" s="20" t="s">
        <v>1371</v>
      </c>
      <c r="E336" s="19" t="s">
        <v>1456</v>
      </c>
      <c r="F336" s="18">
        <v>17.4</v>
      </c>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row>
    <row r="337" s="8" customFormat="1" ht="32.1" customHeight="1" spans="1:256">
      <c r="A337" s="19" t="s">
        <v>1711</v>
      </c>
      <c r="B337" s="19" t="s">
        <v>1551</v>
      </c>
      <c r="C337" s="19" t="s">
        <v>1500</v>
      </c>
      <c r="D337" s="20" t="s">
        <v>1712</v>
      </c>
      <c r="E337" s="19" t="s">
        <v>1384</v>
      </c>
      <c r="F337" s="18">
        <v>500</v>
      </c>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row>
    <row r="338" s="8" customFormat="1" ht="32.1" customHeight="1" spans="1:256">
      <c r="A338" s="19" t="s">
        <v>1713</v>
      </c>
      <c r="B338" s="19" t="s">
        <v>1514</v>
      </c>
      <c r="C338" s="19" t="s">
        <v>1500</v>
      </c>
      <c r="D338" s="20" t="s">
        <v>1712</v>
      </c>
      <c r="E338" s="19" t="s">
        <v>1384</v>
      </c>
      <c r="F338" s="18">
        <v>2.195</v>
      </c>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row>
    <row r="339" s="8" customFormat="1" ht="32.1" customHeight="1" spans="1:256">
      <c r="A339" s="19" t="s">
        <v>1714</v>
      </c>
      <c r="B339" s="19" t="s">
        <v>1509</v>
      </c>
      <c r="C339" s="19" t="s">
        <v>1500</v>
      </c>
      <c r="D339" s="20" t="s">
        <v>1712</v>
      </c>
      <c r="E339" s="19" t="s">
        <v>1384</v>
      </c>
      <c r="F339" s="18">
        <v>11.283</v>
      </c>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row>
    <row r="340" s="8" customFormat="1" ht="32.1" customHeight="1" spans="1:256">
      <c r="A340" s="19" t="s">
        <v>1715</v>
      </c>
      <c r="B340" s="19" t="s">
        <v>1543</v>
      </c>
      <c r="C340" s="19" t="s">
        <v>1500</v>
      </c>
      <c r="D340" s="20" t="s">
        <v>1712</v>
      </c>
      <c r="E340" s="19" t="s">
        <v>1384</v>
      </c>
      <c r="F340" s="18">
        <v>12.43</v>
      </c>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row>
    <row r="341" s="8" customFormat="1" ht="32.1" customHeight="1" spans="1:256">
      <c r="A341" s="19" t="s">
        <v>1716</v>
      </c>
      <c r="B341" s="19" t="s">
        <v>1503</v>
      </c>
      <c r="C341" s="19" t="s">
        <v>1500</v>
      </c>
      <c r="D341" s="20" t="s">
        <v>1712</v>
      </c>
      <c r="E341" s="19" t="s">
        <v>1384</v>
      </c>
      <c r="F341" s="18">
        <v>4.106</v>
      </c>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row>
    <row r="342" s="8" customFormat="1" ht="32.1" customHeight="1" spans="1:256">
      <c r="A342" s="19" t="s">
        <v>1714</v>
      </c>
      <c r="B342" s="19" t="s">
        <v>1533</v>
      </c>
      <c r="C342" s="19" t="s">
        <v>1500</v>
      </c>
      <c r="D342" s="20" t="s">
        <v>1712</v>
      </c>
      <c r="E342" s="19" t="s">
        <v>1384</v>
      </c>
      <c r="F342" s="18">
        <v>2.315</v>
      </c>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row>
    <row r="343" s="8" customFormat="1" ht="32.1" customHeight="1" spans="1:256">
      <c r="A343" s="19" t="s">
        <v>1717</v>
      </c>
      <c r="B343" s="19" t="s">
        <v>1563</v>
      </c>
      <c r="C343" s="19" t="s">
        <v>1718</v>
      </c>
      <c r="D343" s="20" t="s">
        <v>1712</v>
      </c>
      <c r="E343" s="19" t="s">
        <v>1456</v>
      </c>
      <c r="F343" s="18">
        <v>6.98</v>
      </c>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row>
    <row r="344" s="8" customFormat="1" ht="32.1" customHeight="1" spans="1:256">
      <c r="A344" s="19" t="s">
        <v>1714</v>
      </c>
      <c r="B344" s="19" t="s">
        <v>1397</v>
      </c>
      <c r="C344" s="19" t="s">
        <v>1710</v>
      </c>
      <c r="D344" s="20" t="s">
        <v>1371</v>
      </c>
      <c r="E344" s="19" t="s">
        <v>1456</v>
      </c>
      <c r="F344" s="18">
        <v>48.817554</v>
      </c>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row>
    <row r="345" s="8" customFormat="1" ht="32.1" customHeight="1" spans="1:256">
      <c r="A345" s="19" t="s">
        <v>1719</v>
      </c>
      <c r="B345" s="19" t="s">
        <v>1444</v>
      </c>
      <c r="C345" s="19" t="s">
        <v>1710</v>
      </c>
      <c r="D345" s="20" t="s">
        <v>1371</v>
      </c>
      <c r="E345" s="19" t="s">
        <v>1456</v>
      </c>
      <c r="F345" s="18">
        <v>28.9</v>
      </c>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row>
    <row r="346" s="8" customFormat="1" ht="32.1" customHeight="1" spans="1:256">
      <c r="A346" s="19" t="s">
        <v>1720</v>
      </c>
      <c r="B346" s="19" t="s">
        <v>1443</v>
      </c>
      <c r="C346" s="19" t="s">
        <v>1710</v>
      </c>
      <c r="D346" s="20" t="s">
        <v>1371</v>
      </c>
      <c r="E346" s="19" t="s">
        <v>1456</v>
      </c>
      <c r="F346" s="18">
        <v>17.70552</v>
      </c>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row>
    <row r="347" s="8" customFormat="1" ht="32.1" customHeight="1" spans="1:256">
      <c r="A347" s="19" t="s">
        <v>1721</v>
      </c>
      <c r="B347" s="19" t="s">
        <v>1615</v>
      </c>
      <c r="C347" s="19" t="s">
        <v>1565</v>
      </c>
      <c r="D347" s="20" t="s">
        <v>1722</v>
      </c>
      <c r="E347" s="19" t="s">
        <v>1456</v>
      </c>
      <c r="F347" s="18">
        <v>0.43</v>
      </c>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row>
    <row r="348" s="8" customFormat="1" ht="32.1" customHeight="1" spans="1:256">
      <c r="A348" s="19" t="s">
        <v>1723</v>
      </c>
      <c r="B348" s="21" t="s">
        <v>1724</v>
      </c>
      <c r="C348" s="19" t="s">
        <v>1710</v>
      </c>
      <c r="D348" s="20" t="s">
        <v>1371</v>
      </c>
      <c r="E348" s="19" t="s">
        <v>1456</v>
      </c>
      <c r="F348" s="18">
        <v>16</v>
      </c>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row>
    <row r="349" s="8" customFormat="1" ht="32.1" customHeight="1" spans="1:256">
      <c r="A349" s="19" t="s">
        <v>1717</v>
      </c>
      <c r="B349" s="19" t="s">
        <v>1563</v>
      </c>
      <c r="C349" s="19" t="s">
        <v>1603</v>
      </c>
      <c r="D349" s="20" t="s">
        <v>1371</v>
      </c>
      <c r="E349" s="19" t="s">
        <v>1456</v>
      </c>
      <c r="F349" s="18">
        <v>70.2</v>
      </c>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row>
    <row r="350" s="8" customFormat="1" ht="32.1" customHeight="1" spans="1:256">
      <c r="A350" s="19" t="s">
        <v>1725</v>
      </c>
      <c r="B350" s="19" t="s">
        <v>1573</v>
      </c>
      <c r="C350" s="19" t="s">
        <v>1726</v>
      </c>
      <c r="D350" s="20" t="s">
        <v>1727</v>
      </c>
      <c r="E350" s="19" t="s">
        <v>1384</v>
      </c>
      <c r="F350" s="18">
        <v>500</v>
      </c>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row>
    <row r="351" s="8" customFormat="1" ht="32.1" customHeight="1" spans="1:256">
      <c r="A351" s="19" t="s">
        <v>1721</v>
      </c>
      <c r="B351" s="19" t="s">
        <v>1687</v>
      </c>
      <c r="C351" s="19" t="s">
        <v>1565</v>
      </c>
      <c r="D351" s="20" t="s">
        <v>1722</v>
      </c>
      <c r="E351" s="19" t="s">
        <v>1456</v>
      </c>
      <c r="F351" s="18">
        <v>33.6</v>
      </c>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row>
    <row r="352" s="8" customFormat="1" ht="32.1" customHeight="1" spans="1:256">
      <c r="A352" s="19" t="s">
        <v>1721</v>
      </c>
      <c r="B352" s="19" t="s">
        <v>1622</v>
      </c>
      <c r="C352" s="19" t="s">
        <v>1718</v>
      </c>
      <c r="D352" s="20" t="s">
        <v>1712</v>
      </c>
      <c r="E352" s="19" t="s">
        <v>1456</v>
      </c>
      <c r="F352" s="18">
        <v>25.329835</v>
      </c>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row>
    <row r="353" s="8" customFormat="1" ht="32.1" customHeight="1" spans="1:256">
      <c r="A353" s="19" t="s">
        <v>1720</v>
      </c>
      <c r="B353" s="19" t="s">
        <v>1435</v>
      </c>
      <c r="C353" s="19" t="s">
        <v>1710</v>
      </c>
      <c r="D353" s="20" t="s">
        <v>1371</v>
      </c>
      <c r="E353" s="19" t="s">
        <v>1456</v>
      </c>
      <c r="F353" s="18">
        <v>25.34656</v>
      </c>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row>
  </sheetData>
  <mergeCells count="2">
    <mergeCell ref="A2:F2"/>
    <mergeCell ref="A5:E5"/>
  </mergeCells>
  <printOptions horizontalCentered="1"/>
  <pageMargins left="0.751388888888889" right="0.751388888888889" top="1" bottom="1" header="0.5" footer="0.5"/>
  <pageSetup paperSize="1" scale="90"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B7"/>
  <sheetViews>
    <sheetView topLeftCell="C6" workbookViewId="0">
      <selection activeCell="Y7" sqref="Y7"/>
    </sheetView>
  </sheetViews>
  <sheetFormatPr defaultColWidth="9" defaultRowHeight="13.5" outlineLevelRow="6"/>
  <cols>
    <col min="1" max="28" width="8.625" customWidth="1"/>
  </cols>
  <sheetData>
    <row r="1" customFormat="1" spans="1:5">
      <c r="A1" s="2" t="s">
        <v>1098</v>
      </c>
      <c r="B1" s="2"/>
      <c r="C1" s="2"/>
      <c r="E1" t="s">
        <v>1728</v>
      </c>
    </row>
    <row r="2" ht="47.1" customHeight="1" spans="1:28">
      <c r="A2" s="3" t="s">
        <v>1729</v>
      </c>
      <c r="B2" s="3"/>
      <c r="C2" s="3"/>
      <c r="D2" s="3"/>
      <c r="E2" s="3"/>
      <c r="F2" s="3"/>
      <c r="G2" s="3"/>
      <c r="H2" s="3"/>
      <c r="I2" s="3"/>
      <c r="J2" s="3"/>
      <c r="K2" s="3"/>
      <c r="L2" s="3"/>
      <c r="M2" s="3"/>
      <c r="N2" s="3"/>
      <c r="O2" s="3"/>
      <c r="P2" s="3"/>
      <c r="Q2" s="3"/>
      <c r="R2" s="3"/>
      <c r="S2" s="3"/>
      <c r="T2" s="3"/>
      <c r="U2" s="3"/>
      <c r="V2" s="3"/>
      <c r="W2" s="3"/>
      <c r="X2" s="3"/>
      <c r="Y2" s="3"/>
      <c r="Z2" s="3"/>
      <c r="AA2" s="3"/>
      <c r="AB2" s="3"/>
    </row>
    <row r="3" spans="1:28">
      <c r="A3" s="2" t="s">
        <v>64</v>
      </c>
      <c r="B3" s="2"/>
      <c r="C3" s="2"/>
      <c r="D3" s="2"/>
      <c r="Z3" s="2" t="s">
        <v>30</v>
      </c>
      <c r="AA3" s="2"/>
      <c r="AB3" s="2"/>
    </row>
    <row r="4" ht="30.95" customHeight="1" spans="1:28">
      <c r="A4" s="4" t="s">
        <v>1730</v>
      </c>
      <c r="B4" s="4"/>
      <c r="C4" s="4"/>
      <c r="D4" s="4"/>
      <c r="E4" s="4"/>
      <c r="F4" s="4"/>
      <c r="G4" s="4"/>
      <c r="H4" s="4" t="s">
        <v>1731</v>
      </c>
      <c r="I4" s="4"/>
      <c r="J4" s="4"/>
      <c r="K4" s="4"/>
      <c r="L4" s="4"/>
      <c r="M4" s="4"/>
      <c r="N4" s="4"/>
      <c r="O4" s="4" t="s">
        <v>1732</v>
      </c>
      <c r="P4" s="4"/>
      <c r="Q4" s="4"/>
      <c r="R4" s="4"/>
      <c r="S4" s="4"/>
      <c r="T4" s="4"/>
      <c r="U4" s="4"/>
      <c r="V4" s="4" t="s">
        <v>1733</v>
      </c>
      <c r="W4" s="4"/>
      <c r="X4" s="4"/>
      <c r="Y4" s="4"/>
      <c r="Z4" s="4"/>
      <c r="AA4" s="4"/>
      <c r="AB4" s="4"/>
    </row>
    <row r="5" ht="32.1" customHeight="1" spans="1:28">
      <c r="A5" s="5" t="s">
        <v>1734</v>
      </c>
      <c r="B5" s="5" t="s">
        <v>1735</v>
      </c>
      <c r="C5" s="5"/>
      <c r="D5" s="5"/>
      <c r="E5" s="5" t="s">
        <v>1736</v>
      </c>
      <c r="F5" s="5"/>
      <c r="G5" s="5"/>
      <c r="H5" s="5" t="s">
        <v>1734</v>
      </c>
      <c r="I5" s="5" t="s">
        <v>1735</v>
      </c>
      <c r="J5" s="5"/>
      <c r="K5" s="5"/>
      <c r="L5" s="5" t="s">
        <v>1736</v>
      </c>
      <c r="M5" s="5"/>
      <c r="N5" s="5"/>
      <c r="O5" s="5" t="s">
        <v>1734</v>
      </c>
      <c r="P5" s="5" t="s">
        <v>1735</v>
      </c>
      <c r="Q5" s="5"/>
      <c r="R5" s="5"/>
      <c r="S5" s="5" t="s">
        <v>1736</v>
      </c>
      <c r="T5" s="5"/>
      <c r="U5" s="5"/>
      <c r="V5" s="5" t="s">
        <v>1734</v>
      </c>
      <c r="W5" s="5" t="s">
        <v>1735</v>
      </c>
      <c r="X5" s="5"/>
      <c r="Y5" s="5"/>
      <c r="Z5" s="5" t="s">
        <v>1736</v>
      </c>
      <c r="AA5" s="5"/>
      <c r="AB5" s="5"/>
    </row>
    <row r="6" ht="69.95" customHeight="1" spans="1:28">
      <c r="A6" s="5"/>
      <c r="B6" s="5" t="s">
        <v>16</v>
      </c>
      <c r="C6" s="5" t="s">
        <v>17</v>
      </c>
      <c r="D6" s="5" t="s">
        <v>18</v>
      </c>
      <c r="E6" s="5" t="s">
        <v>16</v>
      </c>
      <c r="F6" s="5" t="s">
        <v>1737</v>
      </c>
      <c r="G6" s="5" t="s">
        <v>1738</v>
      </c>
      <c r="H6" s="5"/>
      <c r="I6" s="5" t="s">
        <v>16</v>
      </c>
      <c r="J6" s="5" t="s">
        <v>17</v>
      </c>
      <c r="K6" s="5" t="s">
        <v>18</v>
      </c>
      <c r="L6" s="5" t="s">
        <v>16</v>
      </c>
      <c r="M6" s="5" t="s">
        <v>1737</v>
      </c>
      <c r="N6" s="5" t="s">
        <v>1738</v>
      </c>
      <c r="O6" s="5"/>
      <c r="P6" s="5" t="s">
        <v>16</v>
      </c>
      <c r="Q6" s="5" t="s">
        <v>17</v>
      </c>
      <c r="R6" s="5" t="s">
        <v>18</v>
      </c>
      <c r="S6" s="5" t="s">
        <v>16</v>
      </c>
      <c r="T6" s="5" t="s">
        <v>1737</v>
      </c>
      <c r="U6" s="5" t="s">
        <v>1738</v>
      </c>
      <c r="V6" s="5"/>
      <c r="W6" s="5" t="s">
        <v>16</v>
      </c>
      <c r="X6" s="5" t="s">
        <v>17</v>
      </c>
      <c r="Y6" s="5" t="s">
        <v>18</v>
      </c>
      <c r="Z6" s="5" t="s">
        <v>16</v>
      </c>
      <c r="AA6" s="5" t="s">
        <v>1737</v>
      </c>
      <c r="AB6" s="5" t="s">
        <v>1738</v>
      </c>
    </row>
    <row r="7" s="1" customFormat="1" ht="96.95" customHeight="1" spans="1:28">
      <c r="A7" s="6">
        <f>SUM(B7+E7)</f>
        <v>265118.62</v>
      </c>
      <c r="B7" s="6">
        <f>SUM(C7:D7)</f>
        <v>224375.26</v>
      </c>
      <c r="C7" s="6">
        <v>52765.26</v>
      </c>
      <c r="D7" s="6">
        <v>171610</v>
      </c>
      <c r="E7" s="6">
        <f>SUM(F7:G7)</f>
        <v>40743.36</v>
      </c>
      <c r="F7" s="6">
        <v>351.34</v>
      </c>
      <c r="G7" s="6">
        <v>40392.02</v>
      </c>
      <c r="H7" s="6">
        <f>SUM(I7+L7)</f>
        <v>42000</v>
      </c>
      <c r="I7" s="6">
        <f>SUM(J7:K7)</f>
        <v>42000</v>
      </c>
      <c r="J7" s="7">
        <f>7000+3000</f>
        <v>10000</v>
      </c>
      <c r="K7" s="6">
        <v>32000</v>
      </c>
      <c r="L7" s="6"/>
      <c r="M7" s="6"/>
      <c r="N7" s="6"/>
      <c r="O7" s="6">
        <f>SUM(P7+S7)</f>
        <v>8308</v>
      </c>
      <c r="P7" s="6">
        <f>SUM(Q7:R7)</f>
        <v>7300</v>
      </c>
      <c r="Q7" s="6">
        <f>7000+300</f>
        <v>7300</v>
      </c>
      <c r="R7" s="6"/>
      <c r="S7" s="6">
        <f>SUM(T7:U7)</f>
        <v>1008</v>
      </c>
      <c r="T7" s="6"/>
      <c r="U7" s="6">
        <v>1008</v>
      </c>
      <c r="V7" s="6">
        <f>SUM(W7+Z7)</f>
        <v>298810.62</v>
      </c>
      <c r="W7" s="6">
        <f>SUM(X7:Y7)</f>
        <v>259075.26</v>
      </c>
      <c r="X7" s="6">
        <f t="shared" ref="X7:AB7" si="0">C7+J7-Q7</f>
        <v>55465.26</v>
      </c>
      <c r="Y7" s="6">
        <f t="shared" si="0"/>
        <v>203610</v>
      </c>
      <c r="Z7" s="6">
        <f>SUM(AA7:AB7)</f>
        <v>39735.36</v>
      </c>
      <c r="AA7" s="6">
        <f t="shared" si="0"/>
        <v>351.34</v>
      </c>
      <c r="AB7" s="6">
        <f t="shared" si="0"/>
        <v>39384.02</v>
      </c>
    </row>
  </sheetData>
  <mergeCells count="20">
    <mergeCell ref="A1:C1"/>
    <mergeCell ref="A2:AB2"/>
    <mergeCell ref="A3:D3"/>
    <mergeCell ref="Z3:AB3"/>
    <mergeCell ref="A4:G4"/>
    <mergeCell ref="H4:N4"/>
    <mergeCell ref="O4:U4"/>
    <mergeCell ref="V4:AB4"/>
    <mergeCell ref="B5:D5"/>
    <mergeCell ref="E5:G5"/>
    <mergeCell ref="I5:K5"/>
    <mergeCell ref="L5:N5"/>
    <mergeCell ref="P5:R5"/>
    <mergeCell ref="S5:U5"/>
    <mergeCell ref="W5:Y5"/>
    <mergeCell ref="Z5:AB5"/>
    <mergeCell ref="A5:A6"/>
    <mergeCell ref="H5:H6"/>
    <mergeCell ref="O5:O6"/>
    <mergeCell ref="V5:V6"/>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附件一沧源自治县2023年地方政府债务限额预计表</vt:lpstr>
      <vt:lpstr>附件二沧源自治县2023年专项债券资金分配表</vt:lpstr>
      <vt:lpstr>附件三沧源自治县2023年政府外贷额度及资金使用情况表</vt:lpstr>
      <vt:lpstr>附件四沧源自治县2023年一般公共预算收入变动表</vt:lpstr>
      <vt:lpstr>附件五沧源自治县2023年一般公共预算支出变动表</vt:lpstr>
      <vt:lpstr>附件六沧源自治县2023年一般公共预算支出明细变动表</vt:lpstr>
      <vt:lpstr>附件七沧源自治县2023年政府性基金收入预算变动表</vt:lpstr>
      <vt:lpstr>附件八沧源自治县2023年政府性基金支出预算变动表</vt:lpstr>
      <vt:lpstr>附件七沧源自治县2023年专项债券项目情况表</vt:lpstr>
      <vt:lpstr>附件八沧源自治县2022年末债劵资金期限情况表</vt:lpstr>
      <vt:lpstr>附件九沧源自治县2023年末地方政府债务余额预计表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王建玲</cp:lastModifiedBy>
  <dcterms:created xsi:type="dcterms:W3CDTF">2019-09-02T07:40:00Z</dcterms:created>
  <cp:lastPrinted>2019-09-02T09:06:00Z</cp:lastPrinted>
  <dcterms:modified xsi:type="dcterms:W3CDTF">2024-12-19T07:04:25Z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8D366AFE8D674E45891F489FB4C2599E_13</vt:lpwstr>
  </property>
</Properties>
</file>