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firstSheet="8" activeTab="8"/>
  </bookViews>
  <sheets>
    <sheet name="附件一沧源自治县2023年地方政府债务限额预计表" sheetId="1" r:id="rId1"/>
    <sheet name="附件二沧源自治县2023年专项债券资金分配表" sheetId="2" r:id="rId2"/>
    <sheet name="附件三沧源自治县2023年政府外贷额度及资金使用情况表" sheetId="3" r:id="rId3"/>
    <sheet name="附件四沧源自治县2023年一般公共预算收入变动表" sheetId="4" r:id="rId4"/>
    <sheet name="附件五沧源自治县2023年一般公共预算支出变动表" sheetId="5" r:id="rId5"/>
    <sheet name="附件六沧源自治县2023年一般公共预算支出明细变动表" sheetId="6" r:id="rId6"/>
    <sheet name="附件七沧源自治县2023年政府性基金收入预算变动表" sheetId="10" r:id="rId7"/>
    <sheet name="附件八沧源自治县2023年政府性基金支出预算变动表" sheetId="11" r:id="rId8"/>
    <sheet name="附件七沧源自治县2023年专项债券项目情况表" sheetId="7" r:id="rId9"/>
    <sheet name="附件八沧源自治县2022年末债劵资金期限情况表" sheetId="8" r:id="rId10"/>
    <sheet name="附件九沧源自治县2023年末地方政府债务余额预计表" sheetId="9" r:id="rId11"/>
  </sheets>
  <definedNames>
    <definedName name="_xlnm._FilterDatabase" localSheetId="9" hidden="1">附件八沧源自治县2022年末债劵资金期限情况表!$A$4:$IV$353</definedName>
    <definedName name="_xlnm._FilterDatabase" localSheetId="5" hidden="1">附件六沧源自治县2023年一般公共预算支出明细变动表!$4:$1295</definedName>
    <definedName name="_xlnm.Print_Area" localSheetId="9">附件八沧源自治县2022年末债劵资金期限情况表!$A$1:$F$353</definedName>
    <definedName name="_xlnm.Print_Area" localSheetId="8">附件七沧源自治县2023年专项债券项目情况表!$A$1:$J$8</definedName>
    <definedName name="_xlnm.Print_Titles" localSheetId="9">附件八沧源自治县2022年末债劵资金期限情况表!$1:$4</definedName>
    <definedName name="_xlnm.Print_Titles" localSheetId="8">附件七沧源自治县2023年专项债券项目情况表!$1:$5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<sst xmlns="http://schemas.openxmlformats.org/spreadsheetml/2006/main" count="4175" uniqueCount="1740">
  <si>
    <t>附件一</t>
  </si>
  <si>
    <t>沧源自治县2023年地方政府债务限额预计表</t>
  </si>
  <si>
    <t>单位:万元</t>
  </si>
  <si>
    <r>
      <rPr>
        <b/>
        <sz val="12"/>
        <color indexed="8"/>
        <rFont val="宋体"/>
        <charset val="134"/>
      </rPr>
      <t>地</t>
    </r>
    <r>
      <rPr>
        <b/>
        <sz val="12"/>
        <color indexed="8"/>
        <rFont val="Times New Roman"/>
        <charset val="134"/>
      </rPr>
      <t xml:space="preserve">  </t>
    </r>
    <r>
      <rPr>
        <b/>
        <sz val="12"/>
        <color indexed="8"/>
        <rFont val="宋体"/>
        <charset val="134"/>
      </rPr>
      <t>区</t>
    </r>
  </si>
  <si>
    <r>
      <rPr>
        <b/>
        <sz val="12"/>
        <color indexed="8"/>
        <rFont val="Times New Roman"/>
        <charset val="134"/>
      </rPr>
      <t>2014</t>
    </r>
    <r>
      <rPr>
        <b/>
        <sz val="12"/>
        <color indexed="8"/>
        <rFont val="宋体"/>
        <charset val="134"/>
      </rPr>
      <t>年政府债务清理甄别结果</t>
    </r>
  </si>
  <si>
    <t>在建项目后续融资（一般债务）</t>
  </si>
  <si>
    <r>
      <rPr>
        <b/>
        <sz val="12"/>
        <rFont val="Times New Roman"/>
        <charset val="134"/>
      </rPr>
      <t>2014</t>
    </r>
    <r>
      <rPr>
        <b/>
        <sz val="12"/>
        <rFont val="宋体"/>
        <charset val="134"/>
      </rPr>
      <t>年政府债务限额</t>
    </r>
  </si>
  <si>
    <r>
      <rPr>
        <b/>
        <sz val="12"/>
        <color indexed="8"/>
        <rFont val="Times New Roman"/>
        <charset val="134"/>
      </rPr>
      <t>2015</t>
    </r>
    <r>
      <rPr>
        <b/>
        <sz val="12"/>
        <color indexed="8"/>
        <rFont val="宋体"/>
        <charset val="134"/>
      </rPr>
      <t>年新增债券</t>
    </r>
  </si>
  <si>
    <r>
      <rPr>
        <b/>
        <sz val="12"/>
        <color indexed="8"/>
        <rFont val="Times New Roman"/>
        <charset val="134"/>
      </rPr>
      <t>2015</t>
    </r>
    <r>
      <rPr>
        <b/>
        <sz val="12"/>
        <color indexed="8"/>
        <rFont val="宋体"/>
        <charset val="134"/>
      </rPr>
      <t>年政府债务限额</t>
    </r>
  </si>
  <si>
    <r>
      <rPr>
        <b/>
        <sz val="12"/>
        <color indexed="8"/>
        <rFont val="Times New Roman"/>
        <charset val="134"/>
      </rPr>
      <t>2016</t>
    </r>
    <r>
      <rPr>
        <b/>
        <sz val="12"/>
        <color indexed="8"/>
        <rFont val="宋体"/>
        <charset val="134"/>
      </rPr>
      <t>年新增债券</t>
    </r>
  </si>
  <si>
    <r>
      <rPr>
        <b/>
        <sz val="12"/>
        <color indexed="8"/>
        <rFont val="Times New Roman"/>
        <charset val="134"/>
      </rPr>
      <t>2017</t>
    </r>
    <r>
      <rPr>
        <b/>
        <sz val="12"/>
        <color indexed="8"/>
        <rFont val="宋体"/>
        <charset val="134"/>
      </rPr>
      <t>年政府债务限额</t>
    </r>
  </si>
  <si>
    <r>
      <rPr>
        <b/>
        <sz val="12"/>
        <color rgb="FF000000"/>
        <rFont val="Times New Roman"/>
        <charset val="134"/>
      </rPr>
      <t>2017</t>
    </r>
    <r>
      <rPr>
        <b/>
        <sz val="12"/>
        <color rgb="FF000000"/>
        <rFont val="宋体"/>
        <charset val="134"/>
      </rPr>
      <t>年末政府债务余额</t>
    </r>
  </si>
  <si>
    <r>
      <rPr>
        <b/>
        <sz val="12"/>
        <color rgb="FF000000"/>
        <rFont val="Times New Roman"/>
        <charset val="134"/>
      </rPr>
      <t>2018</t>
    </r>
    <r>
      <rPr>
        <b/>
        <sz val="12"/>
        <color rgb="FF000000"/>
        <rFont val="宋体"/>
        <charset val="134"/>
      </rPr>
      <t>年新增政府债限额</t>
    </r>
  </si>
  <si>
    <r>
      <rPr>
        <b/>
        <sz val="12"/>
        <color rgb="FF000000"/>
        <rFont val="Times New Roman"/>
        <charset val="134"/>
      </rPr>
      <t>2022</t>
    </r>
    <r>
      <rPr>
        <b/>
        <sz val="12"/>
        <color rgb="FF000000"/>
        <rFont val="宋体"/>
        <charset val="134"/>
      </rPr>
      <t>年政府债务限额</t>
    </r>
  </si>
  <si>
    <r>
      <rPr>
        <b/>
        <sz val="12"/>
        <color rgb="FF000000"/>
        <rFont val="Times New Roman"/>
        <charset val="134"/>
      </rPr>
      <t>2023</t>
    </r>
    <r>
      <rPr>
        <b/>
        <sz val="12"/>
        <color rgb="FF000000"/>
        <rFont val="宋体"/>
        <charset val="134"/>
      </rPr>
      <t>年新增政府债务限额</t>
    </r>
  </si>
  <si>
    <t>本次调整后政府债务预计限额</t>
  </si>
  <si>
    <t>小计</t>
  </si>
  <si>
    <t>一般债务</t>
  </si>
  <si>
    <t>专项债务</t>
  </si>
  <si>
    <t>合计</t>
  </si>
  <si>
    <t>提前下达</t>
  </si>
  <si>
    <t>本年下达</t>
  </si>
  <si>
    <t>异地扶贫搬迁</t>
  </si>
  <si>
    <t>棚户区改造</t>
  </si>
  <si>
    <t>水利</t>
  </si>
  <si>
    <t>内债</t>
  </si>
  <si>
    <t>外债</t>
  </si>
  <si>
    <t>沧源县</t>
  </si>
  <si>
    <t>附件二</t>
  </si>
  <si>
    <t>沧源自治县2023年新增专项债券资金分配表</t>
  </si>
  <si>
    <t>单位：万元</t>
  </si>
  <si>
    <t>序号</t>
  </si>
  <si>
    <t>单位</t>
  </si>
  <si>
    <t>项目</t>
  </si>
  <si>
    <t>金额</t>
  </si>
  <si>
    <t>功能分类科目</t>
  </si>
  <si>
    <t>支出功能分类科目</t>
  </si>
  <si>
    <t>政府经济分类科目</t>
  </si>
  <si>
    <t>部门经济分类科目</t>
  </si>
  <si>
    <t>专项债券小计</t>
  </si>
  <si>
    <t>沧源佤族自治县交通运输局</t>
  </si>
  <si>
    <t>双江至沧源（勐省）高速公路（沧源段）</t>
  </si>
  <si>
    <t>2147199－其他政府收费公路专项债券收入安排的支出</t>
  </si>
  <si>
    <t>504.机关资本性支出</t>
  </si>
  <si>
    <t>309.资本性支出（基本建设）</t>
  </si>
  <si>
    <t>沧源佤族自治县商务局</t>
  </si>
  <si>
    <t>临沧边合区永和园区进出口落地加工产业园基础设施建设项目</t>
  </si>
  <si>
    <t>2290402.其他地方自行试点项目收益专项债券收入安排的支出</t>
  </si>
  <si>
    <t>附件三</t>
  </si>
  <si>
    <t>沧源自治县2023年政府外贷额度及资金使用情况表</t>
  </si>
  <si>
    <t>项目名称</t>
  </si>
  <si>
    <t>2023年可使用外贷额度</t>
  </si>
  <si>
    <t>目前已使用金额</t>
  </si>
  <si>
    <t>总计</t>
  </si>
  <si>
    <t>以前年度结转继续用于外贷额度</t>
  </si>
  <si>
    <t>2023年新增外贷额度</t>
  </si>
  <si>
    <t>2022年结转</t>
  </si>
  <si>
    <t>沧源自治县教育体育局</t>
  </si>
  <si>
    <t>亚洲贷款云南临沧边境经济合作区基础设施综合发展项目</t>
  </si>
  <si>
    <t>2050202小学教育</t>
  </si>
  <si>
    <t>50601资本性支出</t>
  </si>
  <si>
    <t>31001房屋建筑物构建</t>
  </si>
  <si>
    <t>附件四</t>
  </si>
  <si>
    <t>沧源自治县2023年一般公共预算收入变动表</t>
  </si>
  <si>
    <t>制表单位：沧源自治县财政局</t>
  </si>
  <si>
    <r>
      <rPr>
        <b/>
        <sz val="12"/>
        <color indexed="8"/>
        <rFont val="宋体"/>
        <charset val="134"/>
      </rPr>
      <t xml:space="preserve">项 </t>
    </r>
    <r>
      <rPr>
        <b/>
        <sz val="12"/>
        <color indexed="8"/>
        <rFont val="宋体"/>
        <charset val="134"/>
      </rPr>
      <t xml:space="preserve">     目</t>
    </r>
  </si>
  <si>
    <t>2023年预算数</t>
  </si>
  <si>
    <t>调整数</t>
  </si>
  <si>
    <t>调整后预算数</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</si>
  <si>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</si>
  <si>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</si>
  <si>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</si>
  <si>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</si>
  <si>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</si>
  <si>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</si>
  <si>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</si>
  <si>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</si>
  <si>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</si>
  <si>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</si>
  <si>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</si>
  <si>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</si>
  <si>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</si>
  <si>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</si>
  <si>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</si>
  <si>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</si>
  <si>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</si>
  <si>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</si>
  <si>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</si>
  <si>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</si>
  <si>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</si>
  <si>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</si>
  <si>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</si>
  <si>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</si>
  <si>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</si>
  <si>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县本级一般公共预算收入</t>
  </si>
  <si>
    <t>地方政府一般债务收入</t>
  </si>
  <si>
    <t>转移性收入</t>
  </si>
  <si>
    <t xml:space="preserve">   返还性收入</t>
  </si>
  <si>
    <t xml:space="preserve">   一般性转移支付收入</t>
  </si>
  <si>
    <t xml:space="preserve">   专项转移支付收入</t>
  </si>
  <si>
    <t>上解收入</t>
  </si>
  <si>
    <t>上年结余收入</t>
  </si>
  <si>
    <t>调入资金</t>
  </si>
  <si>
    <t>接受其他地区援助收入</t>
  </si>
  <si>
    <t>动用预算稳定调节基金</t>
  </si>
  <si>
    <t>各项收入合计</t>
  </si>
  <si>
    <t>附件五</t>
  </si>
  <si>
    <t>沧源自治县2023年一般公共预算支出变动表</t>
  </si>
  <si>
    <t> 单位：万元</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</si>
  <si>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</si>
  <si>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</si>
  <si>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</si>
  <si>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</si>
  <si>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</si>
  <si>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</si>
  <si>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</si>
  <si>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</si>
  <si>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</si>
  <si>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</si>
  <si>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</si>
  <si>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</si>
  <si>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</si>
  <si>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</si>
  <si>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</si>
  <si>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</si>
  <si>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</si>
  <si>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</si>
  <si>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</si>
  <si>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</si>
  <si>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</si>
  <si>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</si>
  <si>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</si>
  <si>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</si>
  <si>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</si>
  <si>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县本级一般公共预算支出</t>
  </si>
  <si>
    <t>转移性支出</t>
  </si>
  <si>
    <t xml:space="preserve">   返还性支出</t>
  </si>
  <si>
    <t xml:space="preserve">   一般性转移支付支出</t>
  </si>
  <si>
    <t xml:space="preserve">   专项转移支付支出</t>
  </si>
  <si>
    <t xml:space="preserve">   上解支出</t>
  </si>
  <si>
    <t xml:space="preserve">   调出资金</t>
  </si>
  <si>
    <t xml:space="preserve">   地方政府一般债务转贷支出</t>
  </si>
  <si>
    <t xml:space="preserve">   安排预算稳定调节基金</t>
  </si>
  <si>
    <t xml:space="preserve">   补充预算周转金</t>
  </si>
  <si>
    <t>地方政府债务还本支出</t>
  </si>
  <si>
    <t>年终结转</t>
  </si>
  <si>
    <t>上年结转对应安排支出</t>
  </si>
  <si>
    <t>各项支出合计</t>
  </si>
  <si>
    <t>附件六</t>
  </si>
  <si>
    <t>2022年预算数</t>
  </si>
  <si>
    <t>打印区域</t>
  </si>
  <si>
    <t>人大事务</t>
  </si>
  <si>
    <t>行政运行</t>
  </si>
  <si>
    <t>一般行政管理事务</t>
  </si>
  <si>
    <t>机关服务</t>
  </si>
  <si>
    <t>否</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</si>
  <si>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</si>
  <si>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</si>
  <si>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</si>
  <si>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</si>
  <si>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</si>
  <si>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</si>
  <si>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</si>
  <si>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</si>
  <si>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</si>
  <si>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</si>
  <si>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</si>
  <si>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</si>
  <si>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</si>
  <si>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</si>
  <si>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</si>
  <si>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</si>
  <si>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</si>
  <si>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</si>
  <si>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</si>
  <si>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</si>
  <si>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</si>
  <si>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</si>
  <si>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</si>
  <si>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</si>
  <si>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</si>
  <si>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</si>
  <si>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</si>
  <si>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</si>
  <si>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</si>
  <si>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</si>
  <si>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</si>
  <si>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</si>
  <si>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</si>
  <si>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</si>
  <si>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</si>
  <si>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</si>
  <si>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</si>
  <si>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</si>
  <si>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</si>
  <si>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</si>
  <si>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</si>
  <si>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</si>
  <si>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</si>
  <si>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</si>
  <si>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</si>
  <si>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</si>
  <si>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</si>
  <si>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</si>
  <si>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</si>
  <si>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</si>
  <si>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</si>
  <si>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</si>
  <si>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</si>
  <si>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</si>
  <si>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</si>
  <si>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</si>
  <si>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</si>
  <si>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</si>
  <si>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</si>
  <si>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</si>
  <si>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</si>
  <si>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</si>
  <si>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552</t>
  </si>
  <si>
    <t>对外贸易管理</t>
  </si>
  <si>
    <t>国际经济合作</t>
  </si>
  <si>
    <t>外资管理</t>
  </si>
  <si>
    <t>国内贸易管理</t>
  </si>
  <si>
    <t>招商引资</t>
  </si>
  <si>
    <t>其他商贸事务支出</t>
  </si>
  <si>
    <t>知识产权事务</t>
  </si>
  <si>
    <t>专利审批</t>
  </si>
  <si>
    <t>产权战略与规划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</si>
  <si>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</si>
  <si>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</si>
  <si>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</si>
  <si>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</si>
  <si>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</si>
  <si>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</si>
  <si>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</si>
  <si>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</si>
  <si>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</si>
  <si>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</si>
  <si>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</si>
  <si>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</si>
  <si>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</si>
  <si>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</si>
  <si>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</si>
  <si>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</si>
  <si>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</si>
  <si>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</si>
  <si>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</si>
  <si>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</si>
  <si>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</si>
  <si>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</si>
  <si>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</si>
  <si>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</si>
  <si>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</si>
  <si>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</si>
  <si>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</si>
  <si>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</si>
  <si>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</si>
  <si>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</si>
  <si>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</si>
  <si>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</si>
  <si>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</si>
  <si>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</si>
  <si>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</si>
  <si>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</si>
  <si>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</si>
  <si>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</si>
  <si>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</si>
  <si>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</si>
  <si>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</si>
  <si>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</si>
  <si>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</si>
  <si>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</si>
  <si>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</si>
  <si>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</si>
  <si>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</si>
  <si>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</si>
  <si>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</si>
  <si>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其他一般公共服务支出</t>
  </si>
  <si>
    <t>国家赔偿费用支出</t>
  </si>
  <si>
    <t>对外合作与交流</t>
  </si>
  <si>
    <t>其他外交支出</t>
  </si>
  <si>
    <t>军费</t>
  </si>
  <si>
    <t>现役部队</t>
  </si>
  <si>
    <t>预备役部队●</t>
  </si>
  <si>
    <t>其他军费支出●</t>
  </si>
  <si>
    <t>国防科研事业</t>
  </si>
  <si>
    <t>专项工程</t>
  </si>
  <si>
    <t>国防动员</t>
  </si>
  <si>
    <t>兵役征集</t>
  </si>
  <si>
    <t>经济动员</t>
  </si>
  <si>
    <t>人民防空</t>
  </si>
  <si>
    <t>交通战备</t>
  </si>
  <si>
    <t>国防教育◆</t>
  </si>
  <si>
    <t>预备役部队◆</t>
  </si>
  <si>
    <t>民兵</t>
  </si>
  <si>
    <t>边海防</t>
  </si>
  <si>
    <t>其他国防动员支出</t>
  </si>
  <si>
    <t>其他国防支出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</si>
  <si>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</si>
  <si>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</si>
  <si>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</si>
  <si>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</si>
  <si>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</si>
  <si>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</si>
  <si>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</si>
  <si>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</si>
  <si>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</si>
  <si>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</si>
  <si>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</si>
  <si>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</si>
  <si>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</si>
  <si>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</si>
  <si>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</si>
  <si>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</si>
  <si>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</si>
  <si>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</si>
  <si>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</si>
  <si>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</si>
  <si>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</si>
  <si>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</si>
  <si>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</si>
  <si>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</si>
  <si>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</si>
  <si>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</si>
  <si>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</si>
  <si>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</si>
  <si>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</si>
  <si>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</si>
  <si>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</si>
  <si>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</si>
  <si>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</si>
  <si>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</si>
  <si>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</si>
  <si>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</si>
  <si>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</si>
  <si>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</si>
  <si>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</si>
  <si>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</si>
  <si>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</si>
  <si>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</si>
  <si>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</si>
  <si>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</si>
  <si>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</si>
  <si>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</si>
  <si>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</si>
  <si>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</si>
  <si>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</si>
  <si>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</si>
  <si>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</si>
  <si>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</si>
  <si>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</si>
  <si>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</si>
  <si>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</si>
  <si>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</si>
  <si>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</si>
  <si>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</si>
  <si>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</si>
  <si>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</si>
  <si>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</si>
  <si>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</si>
  <si>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</si>
  <si>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</si>
  <si>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</si>
  <si>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</si>
  <si>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</si>
  <si>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</si>
  <si>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</si>
  <si>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</si>
  <si>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</si>
  <si>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</si>
  <si>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</si>
  <si>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</si>
  <si>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</si>
  <si>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</si>
  <si>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</si>
  <si>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</si>
  <si>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</si>
  <si>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</si>
  <si>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</si>
  <si>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</si>
  <si>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</si>
  <si>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</si>
  <si>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</si>
  <si>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</si>
  <si>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</si>
  <si>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</si>
  <si>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</si>
  <si>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</si>
  <si>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</si>
  <si>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</si>
  <si>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</si>
  <si>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</si>
  <si>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</si>
  <si>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</si>
  <si>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</si>
  <si>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</si>
  <si>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</si>
  <si>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</si>
  <si>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</si>
  <si>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</si>
  <si>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</si>
  <si>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</si>
  <si>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</si>
  <si>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</si>
  <si>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</si>
  <si>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</si>
  <si>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</si>
  <si>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</si>
  <si>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</si>
  <si>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</si>
  <si>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</si>
  <si>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</si>
  <si>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</si>
  <si>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</si>
  <si>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</si>
  <si>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</si>
  <si>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</si>
  <si>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</si>
  <si>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</si>
  <si>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</si>
  <si>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</si>
  <si>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</si>
  <si>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</si>
  <si>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</si>
  <si>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</si>
  <si>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</si>
  <si>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</si>
  <si>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</si>
  <si>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</si>
  <si>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</si>
  <si>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</si>
  <si>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</si>
  <si>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</si>
  <si>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</si>
  <si>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</si>
  <si>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</si>
  <si>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</si>
  <si>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</si>
  <si>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</si>
  <si>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</si>
  <si>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</si>
  <si>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</si>
  <si>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</si>
  <si>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</si>
  <si>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</si>
  <si>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</si>
  <si>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</si>
  <si>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</si>
  <si>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</si>
  <si>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</si>
  <si>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</si>
  <si>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</si>
  <si>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</si>
  <si>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</si>
  <si>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</si>
  <si>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</si>
  <si>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</si>
  <si>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</si>
  <si>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</si>
  <si>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</si>
  <si>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</si>
  <si>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</si>
  <si>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</si>
  <si>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</si>
  <si>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</si>
  <si>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</si>
  <si>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</si>
  <si>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</si>
  <si>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</si>
  <si>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</si>
  <si>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</si>
  <si>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</si>
  <si>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</si>
  <si>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</si>
  <si>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</si>
  <si>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</si>
  <si>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</si>
  <si>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</si>
  <si>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</si>
  <si>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</si>
  <si>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</si>
  <si>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</si>
  <si>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</si>
  <si>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</si>
  <si>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</si>
  <si>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</si>
  <si>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</si>
  <si>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</si>
  <si>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</si>
  <si>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</si>
  <si>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</si>
  <si>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</si>
  <si>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</si>
  <si>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</si>
  <si>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</si>
  <si>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</si>
  <si>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</si>
  <si>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</si>
  <si>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</si>
  <si>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</si>
  <si>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</si>
  <si>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</si>
  <si>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</si>
  <si>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</si>
  <si>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</si>
  <si>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</si>
  <si>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</si>
  <si>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</si>
  <si>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</si>
  <si>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</si>
  <si>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</si>
  <si>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</si>
  <si>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</si>
  <si>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</si>
  <si>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</si>
  <si>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</si>
  <si>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</si>
  <si>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</si>
  <si>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</si>
  <si>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</si>
  <si>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</si>
  <si>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</si>
  <si>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</si>
  <si>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</si>
  <si>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</si>
  <si>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</si>
  <si>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</si>
  <si>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</si>
  <si>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优抚事业单位支出◆</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</si>
  <si>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</si>
  <si>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</si>
  <si>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</si>
  <si>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</si>
  <si>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</si>
  <si>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</si>
  <si>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</si>
  <si>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</si>
  <si>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</si>
  <si>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</si>
  <si>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</si>
  <si>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</si>
  <si>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</si>
  <si>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</si>
  <si>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</si>
  <si>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</si>
  <si>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</si>
  <si>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</si>
  <si>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</si>
  <si>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</si>
  <si>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</si>
  <si>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</si>
  <si>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</si>
  <si>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</si>
  <si>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</si>
  <si>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</si>
  <si>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</si>
  <si>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事业运行▼</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</si>
  <si>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</si>
  <si>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</si>
  <si>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</si>
  <si>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</si>
  <si>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</si>
  <si>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</si>
  <si>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</si>
  <si>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</si>
  <si>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</si>
  <si>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</si>
  <si>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</si>
  <si>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</si>
  <si>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</si>
  <si>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</si>
  <si>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</si>
  <si>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</si>
  <si>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</si>
  <si>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</si>
  <si>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</si>
  <si>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</si>
  <si>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</si>
  <si>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</si>
  <si>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</si>
  <si>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</si>
  <si>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</si>
  <si>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</si>
  <si>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</si>
  <si>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</si>
  <si>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</si>
  <si>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</si>
  <si>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</si>
  <si>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</si>
  <si>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</si>
  <si>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</si>
  <si>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</si>
  <si>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</si>
  <si>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</si>
  <si>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</si>
  <si>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</si>
  <si>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</si>
  <si>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</si>
  <si>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</si>
  <si>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</si>
  <si>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</si>
  <si>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</si>
  <si>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</si>
  <si>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</si>
  <si>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</si>
  <si>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</si>
  <si>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</si>
  <si>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</si>
  <si>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</si>
  <si>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</si>
  <si>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</si>
  <si>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</si>
  <si>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</si>
  <si>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</si>
  <si>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</si>
  <si>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</si>
  <si>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</si>
  <si>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</si>
  <si>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</si>
  <si>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</si>
  <si>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</si>
  <si>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</si>
  <si>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</si>
  <si>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</si>
  <si>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</si>
  <si>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</si>
  <si>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</si>
  <si>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</si>
  <si>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</si>
  <si>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</si>
  <si>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</si>
  <si>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</si>
  <si>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</si>
  <si>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</si>
  <si>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</si>
  <si>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</si>
  <si>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</si>
  <si>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</si>
  <si>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</si>
  <si>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</si>
  <si>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</si>
  <si>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</si>
  <si>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</si>
  <si>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</si>
  <si>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</si>
  <si>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</si>
  <si>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</si>
  <si>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</si>
  <si>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</si>
  <si>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</si>
  <si>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</si>
  <si>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</si>
  <si>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</si>
  <si>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</si>
  <si>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</si>
  <si>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</si>
  <si>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</si>
  <si>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</si>
  <si>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</si>
  <si>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</si>
  <si>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</si>
  <si>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</si>
  <si>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</si>
  <si>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</si>
  <si>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</si>
  <si>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</si>
  <si>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</si>
  <si>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</si>
  <si>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</si>
  <si>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</si>
  <si>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</si>
  <si>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</si>
  <si>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</si>
  <si>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</si>
  <si>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</si>
  <si>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</si>
  <si>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</si>
  <si>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</si>
  <si>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</si>
  <si>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</si>
  <si>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</si>
  <si>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</si>
  <si>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</si>
  <si>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</si>
  <si>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</si>
  <si>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</si>
  <si>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</si>
  <si>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</si>
  <si>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</si>
  <si>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</si>
  <si>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</si>
  <si>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</si>
  <si>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</si>
  <si>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</si>
  <si>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</si>
  <si>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</si>
  <si>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</si>
  <si>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</si>
  <si>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</si>
  <si>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</si>
  <si>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</si>
  <si>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</si>
  <si>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</si>
  <si>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</si>
  <si>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</si>
  <si>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</si>
  <si>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</si>
  <si>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</si>
  <si>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</si>
  <si>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</si>
  <si>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</si>
  <si>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</si>
  <si>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</si>
  <si>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</si>
  <si>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</si>
  <si>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</si>
  <si>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</si>
  <si>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</si>
  <si>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</si>
  <si>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</si>
  <si>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</si>
  <si>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</si>
  <si>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</si>
  <si>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</si>
  <si>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</si>
  <si>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</si>
  <si>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</si>
  <si>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</si>
  <si>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</si>
  <si>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</si>
  <si>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</si>
  <si>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</si>
  <si>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</si>
  <si>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</si>
  <si>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</si>
  <si>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</si>
  <si>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</si>
  <si>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</si>
  <si>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</si>
  <si>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</si>
  <si>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</si>
  <si>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</si>
  <si>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</si>
  <si>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</si>
  <si>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</si>
  <si>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</si>
  <si>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</si>
  <si>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</si>
  <si>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</si>
  <si>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</si>
  <si>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</si>
  <si>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渔业发展</t>
  </si>
  <si>
    <t>对高校毕业生到基层任职补助</t>
  </si>
  <si>
    <t>农田建设</t>
  </si>
  <si>
    <t>其他农业农村支出</t>
  </si>
  <si>
    <t>林业和草原</t>
  </si>
  <si>
    <t>事业机构</t>
  </si>
  <si>
    <t>森林资源培育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</si>
  <si>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</si>
  <si>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</si>
  <si>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</si>
  <si>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</si>
  <si>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</si>
  <si>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</si>
  <si>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</si>
  <si>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</si>
  <si>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</si>
  <si>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</si>
  <si>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</si>
  <si>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</si>
  <si>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</si>
  <si>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林业草原防灾减灾</t>
  </si>
  <si>
    <t>国家公园◆</t>
  </si>
  <si>
    <t>草原管理</t>
  </si>
  <si>
    <t>其他林业和草原支出</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</si>
  <si>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</si>
  <si>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</si>
  <si>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</si>
  <si>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</si>
  <si>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</si>
  <si>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</si>
  <si>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</si>
  <si>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</si>
  <si>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</si>
  <si>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</si>
  <si>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</si>
  <si>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</si>
  <si>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</si>
  <si>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</si>
  <si>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</si>
  <si>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</si>
  <si>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</si>
  <si>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</si>
  <si>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</si>
  <si>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</si>
  <si>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</si>
  <si>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</si>
  <si>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</si>
  <si>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</si>
  <si>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</si>
  <si>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</si>
  <si>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</si>
  <si>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</si>
  <si>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</si>
  <si>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</si>
  <si>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</si>
  <si>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</si>
  <si>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</si>
  <si>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</si>
  <si>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</si>
  <si>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</si>
  <si>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</si>
  <si>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</si>
  <si>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</si>
  <si>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</si>
  <si>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</si>
  <si>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</si>
  <si>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</si>
  <si>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</si>
  <si>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</si>
  <si>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</si>
  <si>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</si>
  <si>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</si>
  <si>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</si>
  <si>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</si>
  <si>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</si>
  <si>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</si>
  <si>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</si>
  <si>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</si>
  <si>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</si>
  <si>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</si>
  <si>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</si>
  <si>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</si>
  <si>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</si>
  <si>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</si>
  <si>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</si>
  <si>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</si>
  <si>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</si>
  <si>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</si>
  <si>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</si>
  <si>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</si>
  <si>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</si>
  <si>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</si>
  <si>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</si>
  <si>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</si>
  <si>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</si>
  <si>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</si>
  <si>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</si>
  <si>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</si>
  <si>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</si>
  <si>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</si>
  <si>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</si>
  <si>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</si>
  <si>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</si>
  <si>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</si>
  <si>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</si>
  <si>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</si>
  <si>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</si>
  <si>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</si>
  <si>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</si>
  <si>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</si>
  <si>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</si>
  <si>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</si>
  <si>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</si>
  <si>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</si>
  <si>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</si>
  <si>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</si>
  <si>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</si>
  <si>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</si>
  <si>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</si>
  <si>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</si>
  <si>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</si>
  <si>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</si>
  <si>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</si>
  <si>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</si>
  <si>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</si>
  <si>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</si>
  <si>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</si>
  <si>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</si>
  <si>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</si>
  <si>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</si>
  <si>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</si>
  <si>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</si>
  <si>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</si>
  <si>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</si>
  <si>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</si>
  <si>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</si>
  <si>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</si>
  <si>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</si>
  <si>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</si>
  <si>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</si>
  <si>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</si>
  <si>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</si>
  <si>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</si>
  <si>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</si>
  <si>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</si>
  <si>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</si>
  <si>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</si>
  <si>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</si>
  <si>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</si>
  <si>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</si>
  <si>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</si>
  <si>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</si>
  <si>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</si>
  <si>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</si>
  <si>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</si>
  <si>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</si>
  <si>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</si>
  <si>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</si>
  <si>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</si>
  <si>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</si>
  <si>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</si>
  <si>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</si>
  <si>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</si>
  <si>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</si>
  <si>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</si>
  <si>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</si>
  <si>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</si>
  <si>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</si>
  <si>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</si>
  <si>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</si>
  <si>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</si>
  <si>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</si>
  <si>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</si>
  <si>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</si>
  <si>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</si>
  <si>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</si>
  <si>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</si>
  <si>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</si>
  <si>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</si>
  <si>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</si>
  <si>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</si>
  <si>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</si>
  <si>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</si>
  <si>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</si>
  <si>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</si>
  <si>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</si>
  <si>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</si>
  <si>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</si>
  <si>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</si>
  <si>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</si>
  <si>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</si>
  <si>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</si>
  <si>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</si>
  <si>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</si>
  <si>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</si>
  <si>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其他金融支出</t>
  </si>
  <si>
    <t>重点企业贷款贴息</t>
  </si>
  <si>
    <t>一般公共服务</t>
  </si>
  <si>
    <t>教育</t>
  </si>
  <si>
    <t>文化旅游体育与传媒</t>
  </si>
  <si>
    <t>卫生健康</t>
  </si>
  <si>
    <t>节能环保</t>
  </si>
  <si>
    <t>交通运输</t>
  </si>
  <si>
    <t>住房保障</t>
  </si>
  <si>
    <t>其他支出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</si>
  <si>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</si>
  <si>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</si>
  <si>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</si>
  <si>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</si>
  <si>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</si>
  <si>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</si>
  <si>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</si>
  <si>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</si>
  <si>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</si>
  <si>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</si>
  <si>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</si>
  <si>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</si>
  <si>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</si>
  <si>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</si>
  <si>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</si>
  <si>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</si>
  <si>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</si>
  <si>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</si>
  <si>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</si>
  <si>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</si>
  <si>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</si>
  <si>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</si>
  <si>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</si>
  <si>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</si>
  <si>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</si>
  <si>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</si>
  <si>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</si>
  <si>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</si>
  <si>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</si>
  <si>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</si>
  <si>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</si>
  <si>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</si>
  <si>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</si>
  <si>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</si>
  <si>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</si>
  <si>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</si>
  <si>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</si>
  <si>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</si>
  <si>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</si>
  <si>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少数民族地区游牧民定居工程</t>
  </si>
  <si>
    <t>农村危房改造</t>
  </si>
  <si>
    <t>公共租赁住房</t>
  </si>
  <si>
    <t>保障性住房租金补贴</t>
  </si>
  <si>
    <t>老旧小区改造</t>
  </si>
  <si>
    <t>住房租赁市场发展</t>
  </si>
  <si>
    <t>保障性租赁住房▼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</si>
  <si>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</si>
  <si>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</si>
  <si>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</si>
  <si>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</si>
  <si>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</si>
  <si>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</si>
  <si>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</si>
  <si>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</si>
  <si>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</si>
  <si>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</si>
  <si>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财务与审计支出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</si>
  <si>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</si>
  <si>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</si>
  <si>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</si>
  <si>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</si>
  <si>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</si>
  <si>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</si>
  <si>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</si>
  <si>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</si>
  <si>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</si>
  <si>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</si>
  <si>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物资保管体系</t>
  </si>
  <si>
    <t>其他粮油事务支出</t>
  </si>
  <si>
    <t>能源储备</t>
  </si>
  <si>
    <t>石油储备</t>
  </si>
  <si>
    <t>天然铀储备★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</si>
  <si>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</si>
  <si>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</si>
  <si>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</si>
  <si>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</si>
  <si>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</si>
  <si>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</si>
  <si>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</si>
  <si>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</si>
  <si>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</si>
  <si>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</si>
  <si>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</si>
  <si>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</si>
  <si>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</si>
  <si>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</si>
  <si>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</si>
  <si>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</si>
  <si>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</si>
  <si>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</si>
  <si>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</si>
  <si>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</si>
  <si>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</si>
  <si>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</si>
  <si>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应急管理事务</t>
  </si>
  <si>
    <t>灾害风险防治</t>
  </si>
  <si>
    <t>国务院安委会专项</t>
  </si>
  <si>
    <t>安全监管</t>
  </si>
  <si>
    <t>安全生产基础◆</t>
  </si>
  <si>
    <t>应急救援</t>
  </si>
  <si>
    <t>应急管理</t>
  </si>
  <si>
    <t>其他应急管理支出</t>
  </si>
  <si>
    <t>消防救援事务</t>
  </si>
  <si>
    <t>消防应急救援★</t>
  </si>
  <si>
    <t>其他消防救援事务支出</t>
  </si>
  <si>
    <t>森林消防事务◆</t>
  </si>
  <si>
    <t>行政运行◆</t>
  </si>
  <si>
    <t>一般行政管理事务◆</t>
  </si>
  <si>
    <t>机关服务◆</t>
  </si>
  <si>
    <t>森林消防应急救援◆</t>
  </si>
  <si>
    <t>其他森林消防事务支出◆</t>
  </si>
  <si>
    <t>煤矿安全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</si>
  <si>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</si>
  <si>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</si>
  <si>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</si>
  <si>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</si>
  <si>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</si>
  <si>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</si>
  <si>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</si>
  <si>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</si>
  <si>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</si>
  <si>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</si>
  <si>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</si>
  <si>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</si>
  <si>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</si>
  <si>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</si>
  <si>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</si>
  <si>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</si>
  <si>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</si>
  <si>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</si>
  <si>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</si>
  <si>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</si>
  <si>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</si>
  <si>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</si>
  <si>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地方政府一般债务付息支出</t>
  </si>
  <si>
    <t>地方政府一般债券付息支出</t>
  </si>
  <si>
    <t>地方政府向外国政府借款付息支出</t>
  </si>
  <si>
    <t>地方政府向国际组织借款付息支出</t>
  </si>
  <si>
    <t>地方政府其他一般债务付息支出</t>
  </si>
  <si>
    <t>地方政府一般债务发行费用支出</t>
  </si>
  <si>
    <t>年初预留</t>
  </si>
  <si>
    <t>一般公共预算支出</t>
  </si>
  <si>
    <t>附件七</t>
  </si>
  <si>
    <t>沧源自治县2023年政府性基金预算收入变动表</t>
  </si>
  <si>
    <t>一、农网还贷资金收入</t>
  </si>
  <si>
    <t>二、国家电影事业发展专项资金收入</t>
  </si>
  <si>
    <t>三、国有土地收益基金收入</t>
  </si>
  <si>
    <t>四、农业土地开发资金收入</t>
  </si>
  <si>
    <t>五、国有土地使用权出让收入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</si>
  <si>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</si>
  <si>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</si>
  <si>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</si>
  <si>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</si>
  <si>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</si>
  <si>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六、大中型水库库区基金收入</t>
  </si>
  <si>
    <t>七、彩票公益金收入</t>
  </si>
  <si>
    <t xml:space="preserve">   福利彩票公益金收入</t>
  </si>
  <si>
    <t xml:space="preserve">   体育彩票公益金收入</t>
  </si>
  <si>
    <t>八、城市基础设施配套费收入</t>
  </si>
  <si>
    <t>九、小型水库移民扶助基金收入</t>
  </si>
  <si>
    <t>十、国家重大水利工程建设基金收入</t>
  </si>
  <si>
    <t>十一、车辆通行费</t>
  </si>
  <si>
    <t>十二、污水处理费收入</t>
  </si>
  <si>
    <t>十三、彩票发行机构和彩票销售机构的业务费用</t>
  </si>
  <si>
    <t>十四、其他政府性基金收入</t>
  </si>
  <si>
    <t>十五、专项债券对应项目专项收入</t>
  </si>
  <si>
    <t>全县政府性基金预算收入</t>
  </si>
  <si>
    <t>地方政府专项债务收入</t>
  </si>
  <si>
    <t xml:space="preserve">   政府性基金转移支付收入</t>
  </si>
  <si>
    <t xml:space="preserve">     政府性基金补助收入</t>
  </si>
  <si>
    <t xml:space="preserve">     抗疫特别国债转移支付收入▲</t>
  </si>
  <si>
    <t xml:space="preserve">   上年结余收入</t>
  </si>
  <si>
    <t xml:space="preserve">   调入资金</t>
  </si>
  <si>
    <t>沧源自治县2023年政府性基金预算支出变动表</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</si>
  <si>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</si>
  <si>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</si>
  <si>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</si>
  <si>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</si>
  <si>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</si>
  <si>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</si>
  <si>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</si>
  <si>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</si>
  <si>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</si>
  <si>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</si>
  <si>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</si>
  <si>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 </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</si>
  <si>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</si>
  <si>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</si>
  <si>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</si>
  <si>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</si>
  <si>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</si>
  <si>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</si>
  <si>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</si>
  <si>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</si>
  <si>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</si>
  <si>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</si>
  <si>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</si>
  <si>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</si>
  <si>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</si>
  <si>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</si>
  <si>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</si>
  <si>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</si>
  <si>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</si>
  <si>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</si>
  <si>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</si>
  <si>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</si>
  <si>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</si>
  <si>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</si>
  <si>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</si>
  <si>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</si>
  <si>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</si>
  <si>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</si>
  <si>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</si>
  <si>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</si>
  <si>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</si>
  <si>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</si>
  <si>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</si>
  <si>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</si>
  <si>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</si>
  <si>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</si>
  <si>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</si>
  <si>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</si>
  <si>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</si>
  <si>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</si>
  <si>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</si>
  <si>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</si>
  <si>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</si>
  <si>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</si>
  <si>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</si>
  <si>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</si>
  <si>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</si>
  <si>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</si>
  <si>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</si>
  <si>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</si>
  <si>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</si>
  <si>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</si>
  <si>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</si>
  <si>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</si>
  <si>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</si>
  <si>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</si>
  <si>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</si>
  <si>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</si>
  <si>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</si>
  <si>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</si>
  <si>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</si>
  <si>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</si>
  <si>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</si>
  <si>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</si>
  <si>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</si>
  <si>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</si>
  <si>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</si>
  <si>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</si>
  <si>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</si>
  <si>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</si>
  <si>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</si>
  <si>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</si>
  <si>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</si>
  <si>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</si>
  <si>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</si>
  <si>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</si>
  <si>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</si>
  <si>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</si>
  <si>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</si>
  <si>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</si>
  <si>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</si>
  <si>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</si>
  <si>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</si>
  <si>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</si>
  <si>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</si>
  <si>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</si>
  <si>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</si>
  <si>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</si>
  <si>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</si>
  <si>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</si>
  <si>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</si>
  <si>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</si>
  <si>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</si>
  <si>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</si>
  <si>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</si>
  <si>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</si>
  <si>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</si>
  <si>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</si>
  <si>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</si>
  <si>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</si>
  <si>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</si>
  <si>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</si>
  <si>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</si>
  <si>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</si>
  <si>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</si>
  <si>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</si>
  <si>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</si>
  <si>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</si>
  <si>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</si>
  <si>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</si>
  <si>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</si>
  <si>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</si>
  <si>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</si>
  <si>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</si>
  <si>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</si>
  <si>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</si>
  <si>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</si>
  <si>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</si>
  <si>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</si>
  <si>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</si>
  <si>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</si>
  <si>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</si>
  <si>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</si>
  <si>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</si>
  <si>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</si>
  <si>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</si>
  <si>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</si>
  <si>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</si>
  <si>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</si>
  <si>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</si>
  <si>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</si>
  <si>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</si>
  <si>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</si>
  <si>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</si>
  <si>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</si>
  <si>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</si>
  <si>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</si>
  <si>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</si>
  <si>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</si>
  <si>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</si>
  <si>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</si>
  <si>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</si>
  <si>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</si>
  <si>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</si>
  <si>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</si>
  <si>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</si>
  <si>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</si>
  <si>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</si>
  <si>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</si>
  <si>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</si>
  <si>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</si>
  <si>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</si>
  <si>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</si>
  <si>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</si>
  <si>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</si>
  <si>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</si>
  <si>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</si>
  <si>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</si>
  <si>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</si>
  <si>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</si>
  <si>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</si>
  <si>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</si>
  <si>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</si>
  <si>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</si>
  <si>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</si>
  <si>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</si>
  <si>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</si>
  <si>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</si>
  <si>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</si>
  <si>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</si>
  <si>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</si>
  <si>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</si>
  <si>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</si>
  <si>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</si>
  <si>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</si>
  <si>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</si>
  <si>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</si>
  <si>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</si>
  <si>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</si>
  <si>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</si>
  <si>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</si>
  <si>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</si>
  <si>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</si>
  <si>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</si>
  <si>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</si>
  <si>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</si>
  <si>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</si>
  <si>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</si>
  <si>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</si>
  <si>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</si>
  <si>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</si>
  <si>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</si>
  <si>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</si>
  <si>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</si>
  <si>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</si>
  <si>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</si>
  <si>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</si>
  <si>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</si>
  <si>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</si>
  <si>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</si>
  <si>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</si>
  <si>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</si>
  <si>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</si>
  <si>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</si>
  <si>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</si>
  <si>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</si>
  <si>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</si>
  <si>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</si>
  <si>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</si>
  <si>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</si>
  <si>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</si>
  <si>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</si>
  <si>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</si>
  <si>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</si>
  <si>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</si>
  <si>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全县政府性基金支出</t>
  </si>
  <si>
    <t xml:space="preserve">   年终结余</t>
  </si>
  <si>
    <t>地方政府专项债务还本支出</t>
  </si>
  <si>
    <t xml:space="preserve">沧源自治县2023年专项债券项目情况表 </t>
  </si>
  <si>
    <t>地区</t>
  </si>
  <si>
    <t>专项债券项目名称</t>
  </si>
  <si>
    <t>项目单位</t>
  </si>
  <si>
    <t>债券利率%</t>
  </si>
  <si>
    <t>债券期限</t>
  </si>
  <si>
    <t>总投资</t>
  </si>
  <si>
    <t>债券项目已实现投资</t>
  </si>
  <si>
    <t>项目实施情况</t>
  </si>
  <si>
    <t>其中：2023年专债资金安排</t>
  </si>
  <si>
    <t>沧源自治县</t>
  </si>
  <si>
    <t>30年</t>
  </si>
  <si>
    <t xml:space="preserve">双江至沧源高速公路建设项目于2022年9月23日取得工可批复，于2023年5月17日取得初步设计批复，现前期报件已获批6项，包括用地预审与选址意见、工程场地地震安全性评价、环境影响评价、地质灾害危险性评价、社会稳定性评估、文物考察调查报件，还剩余土地报件、林地报件、水土保持、洪水影响评价、压覆矿产资源调查等报件，均已报至相关部门审查，在积极推进中。
其他工作推进情况：现已完成设计优化工作，召开两阶段施工图设计预审会；已完成项目标段划分工作上报至集团公司等待批复；积极推进电力专线的设计、施工等工作；积极与市交通局对接完成《进场道路建设协议》的签订。
</t>
  </si>
  <si>
    <t>7年</t>
  </si>
  <si>
    <t>完成场地混凝土破除工程，边坡挡墙完成96%，开挖回填土石方完成；预留标准厂房和定制厂房区完成破除工程场地平整；企业办公区完成外墙墙面、雨棚剔除100%，外墙抹灰90％，内墙墙体剔除100%、内墙磁砖剔除100%、地板剔除80％，内墙新砌墙体100%、内墙抹灰80%。观景平台100%。挡墙3K0+030~098墙身已完成，3K0+000~118台背回填完成100％；综合楼拆除，新建，全部完成。综合楼室内隔墙完成，外墙抹灰剩余窗小口。大理石厂房A~B轴/9~13轴、B~C轴/11~13轴地坪砼已完成浇筑。</t>
  </si>
  <si>
    <t>附件八</t>
  </si>
  <si>
    <t>沧源自治县2022年末债券资金期限情况表</t>
  </si>
  <si>
    <t>单位名称</t>
  </si>
  <si>
    <t>债券名称</t>
  </si>
  <si>
    <t>期限（年）</t>
  </si>
  <si>
    <t>债权类型</t>
  </si>
  <si>
    <t>期末余额</t>
  </si>
  <si>
    <t>合      计</t>
  </si>
  <si>
    <t>沧源佤族自治县勐角傣族彝族拉祜族乡人民政府</t>
  </si>
  <si>
    <t/>
  </si>
  <si>
    <t>2022年云南省地方政府再融资一般债券（九期）</t>
  </si>
  <si>
    <t>再融资债券</t>
  </si>
  <si>
    <t>沧源佤族自治县单甲乡人民政府</t>
  </si>
  <si>
    <t>党员活动室</t>
  </si>
  <si>
    <t>村级组织活动场所</t>
  </si>
  <si>
    <t>勐角乡政府道路及场地附属工程</t>
  </si>
  <si>
    <t>沧源佤族自治县糯良乡人民政府</t>
  </si>
  <si>
    <t>糯良乡政府大门、门卫室、公厕工程</t>
  </si>
  <si>
    <t>怕迫村委会维修</t>
  </si>
  <si>
    <t>沧源佤族自治县芒卡镇人民政府</t>
  </si>
  <si>
    <t>莱片村村委会建房</t>
  </si>
  <si>
    <t>沧源佤族自治县勐来乡人民政府</t>
  </si>
  <si>
    <t>勐来村厨房</t>
  </si>
  <si>
    <t>沧源佤族自治县班老乡人民政府</t>
  </si>
  <si>
    <t>怕浪大沟三面光基础设施工程</t>
  </si>
  <si>
    <t>白岩村村委会建设</t>
  </si>
  <si>
    <t>班老乡人民政府办公楼及附属工程</t>
  </si>
  <si>
    <t>翁丁村村级活动场所建设工程</t>
  </si>
  <si>
    <t>政府职工住宿及办公楼</t>
  </si>
  <si>
    <t>芒卡街道建设</t>
  </si>
  <si>
    <t>政府球场及舞台工程</t>
  </si>
  <si>
    <t>装修政府职工住房工程</t>
  </si>
  <si>
    <t>乡村道路建设</t>
  </si>
  <si>
    <t>糯良村大寨民房建设项目</t>
  </si>
  <si>
    <t>沧源佤族自治县勐省镇人民政府</t>
  </si>
  <si>
    <t>活动中心会议室篮球场工程</t>
  </si>
  <si>
    <t>沧源佤族自治县水务局</t>
  </si>
  <si>
    <t>勐卡小水沟水利工程项目</t>
  </si>
  <si>
    <t>永康坝水利工程</t>
  </si>
  <si>
    <t>岔箐水库干支渠防渗工程</t>
  </si>
  <si>
    <t>老厂大沟三面光 基础设施工程</t>
  </si>
  <si>
    <t>丁来、英格、班列村茶地道路工程</t>
  </si>
  <si>
    <t>嘎多大寨至安也村十三组公路</t>
  </si>
  <si>
    <t>糯掌村村级活动场所建设</t>
  </si>
  <si>
    <t>芒卡镇岩门寨人畜饮水工程</t>
  </si>
  <si>
    <t>团结工委人饮工程</t>
  </si>
  <si>
    <t>单甲乡人民政府职工宿舍维修工程</t>
  </si>
  <si>
    <t>民良上民良烤烟房架设电路</t>
  </si>
  <si>
    <t>沧源佤族自治县文化和旅游局</t>
  </si>
  <si>
    <t>岩帅文化站办公楼工程</t>
  </si>
  <si>
    <t>芒卡三面光工程</t>
  </si>
  <si>
    <t>沧源佤族自治县岩帅镇人民政府</t>
  </si>
  <si>
    <t>烤烟产业建设项目</t>
  </si>
  <si>
    <t>宋来大沟三面光工程第二阶段</t>
  </si>
  <si>
    <t>单甲乡政府职工宿舍楼</t>
  </si>
  <si>
    <t>芒卡镇政府职工宿舍楼及接待室</t>
  </si>
  <si>
    <t>2012年度安全人饮59件</t>
  </si>
  <si>
    <t>农贸市场项目工程</t>
  </si>
  <si>
    <t>修建政府职工住房二层楼工程</t>
  </si>
  <si>
    <t>勐董水库勘测定界费用</t>
  </si>
  <si>
    <t>政府办公楼工程</t>
  </si>
  <si>
    <t>湖广村村委会建设</t>
  </si>
  <si>
    <t>单甲乡政府办公楼</t>
  </si>
  <si>
    <t>沧源佤族自治县农业农村局</t>
  </si>
  <si>
    <t>三村建设</t>
  </si>
  <si>
    <t>公撒村上班佑搬迁点架设电路</t>
  </si>
  <si>
    <t>糯良乡怕秋改河工程</t>
  </si>
  <si>
    <t>班奈大沟工程</t>
  </si>
  <si>
    <t>沧源佤族自治县班洪乡人民政府</t>
  </si>
  <si>
    <t>新建农贸市场工程</t>
  </si>
  <si>
    <t>单甲乡计划生育服务站房屋建设</t>
  </si>
  <si>
    <t>曼来村竹子产业路</t>
  </si>
  <si>
    <t>宿舍楼及附属工程</t>
  </si>
  <si>
    <t>10条水库干支渠</t>
  </si>
  <si>
    <t>沧源佤族自治县教育体育局</t>
  </si>
  <si>
    <t>云南省临沧市沧源佤族自治县职业技术学校改扩建项目</t>
  </si>
  <si>
    <t>2021年云南省社会事业建设专项债券（四期）  ——2021年云南省政府专项债券（二十期）</t>
  </si>
  <si>
    <t>新增债券</t>
  </si>
  <si>
    <t>沧源佤族自治县人民医院</t>
  </si>
  <si>
    <t>沧源县国门医院建设项目</t>
  </si>
  <si>
    <t>沧源佤族自治县住房和城乡建设局</t>
  </si>
  <si>
    <t>沧源县棚户区改造项目</t>
  </si>
  <si>
    <t>2017年云南省政府一般债券（四期）</t>
  </si>
  <si>
    <t>置换债券</t>
  </si>
  <si>
    <t>沧源县英永水库建设工程</t>
  </si>
  <si>
    <t>云南省临沧市沧源佤族自治县东丁水库建设项目</t>
  </si>
  <si>
    <t>2020年云南省水利水务建设专项债券（二期）——2020年云南省政府专项债券（二十一期）</t>
  </si>
  <si>
    <t>2020年云南省地方政府再融资一般债券（五期）</t>
  </si>
  <si>
    <t>班洪中学附属工程</t>
  </si>
  <si>
    <t>沧源佤族自治县国门小学</t>
  </si>
  <si>
    <t>校园绿化工程</t>
  </si>
  <si>
    <t>团结小学食堂、厕所，中学厕所</t>
  </si>
  <si>
    <t>班洪乡南板村芒老上、中、下寨人畜饮水工程</t>
  </si>
  <si>
    <t>班洪乡政府办公楼翻修</t>
  </si>
  <si>
    <t>班老中心校教师周转房</t>
  </si>
  <si>
    <t>英格小学场地平整</t>
  </si>
  <si>
    <t>沧源县岩帅镇团结中学</t>
  </si>
  <si>
    <t>中小学学生宿舍楼附属工程</t>
  </si>
  <si>
    <t>班洪乡政府职工宿舍主体工程及附属工程</t>
  </si>
  <si>
    <t>维修综合楼前地板、篮球场及舞台搭建工程</t>
  </si>
  <si>
    <t>勐来幼儿园、教师周转房</t>
  </si>
  <si>
    <t>班莫村嘎洪大沟</t>
  </si>
  <si>
    <t>沧源佤族自治县职业技术学校</t>
  </si>
  <si>
    <t>教学综合楼、学生宿舍楼</t>
  </si>
  <si>
    <t>单甲小学食堂及厕所</t>
  </si>
  <si>
    <t>糯良班考小学食堂</t>
  </si>
  <si>
    <t>勐角中学教师周转房</t>
  </si>
  <si>
    <t>团结安海小学食堂</t>
  </si>
  <si>
    <t>芒卡中学教师周转房</t>
  </si>
  <si>
    <t>芒卡完小学生宿舍</t>
  </si>
  <si>
    <t>勐来英格小学教学楼、宿舍、食堂</t>
  </si>
  <si>
    <t>班洪乡公坎村公弄组人饮工程</t>
  </si>
  <si>
    <t>勐省中学教师周转房、厕所，农场小学食堂</t>
  </si>
  <si>
    <t>勐董完小综合楼、报告厅、厕所</t>
  </si>
  <si>
    <t>沧源佤族自治县勐省镇中心完小</t>
  </si>
  <si>
    <t>中心完小校舍维修</t>
  </si>
  <si>
    <t>班洪乡机关人饮及班洪村大寨人饮</t>
  </si>
  <si>
    <t>糯良中学教师周转房</t>
  </si>
  <si>
    <t>勐来中学宿舍、食堂</t>
  </si>
  <si>
    <t>班洪乡农村集贸市场回填工程</t>
  </si>
  <si>
    <t>班洪乡公抗村芒莱一、二组人畜饮水工程</t>
  </si>
  <si>
    <t>班洪村班洪大寨人畜饮水工程</t>
  </si>
  <si>
    <t>芒卡中心幼儿园</t>
  </si>
  <si>
    <t>糯良中学食堂</t>
  </si>
  <si>
    <t>芒卡中学教学楼、食堂</t>
  </si>
  <si>
    <t>南班二级公路借款</t>
  </si>
  <si>
    <t>2022年云南省地方政府再融资一般债券（八期）</t>
  </si>
  <si>
    <t>2021年云南省地方政府再融资一般债券（三期）</t>
  </si>
  <si>
    <t>单甲中学食堂</t>
  </si>
  <si>
    <t>校园零星工程</t>
  </si>
  <si>
    <t>糯良翁不老、帕秋小学食堂</t>
  </si>
  <si>
    <t>沧源佤族自治县班洪乡中心完小</t>
  </si>
  <si>
    <t>法宝完小教学楼修缮和围墙</t>
  </si>
  <si>
    <t>沧源佤族自治县勐董镇中心完小</t>
  </si>
  <si>
    <t>白塔小学院内地坪及外墙翻新</t>
  </si>
  <si>
    <t>勐董水库供水工程</t>
  </si>
  <si>
    <t>班老球场建设项目</t>
  </si>
  <si>
    <t>沧源县达董水库建设工程</t>
  </si>
  <si>
    <t>沧源佤族自治县班老乡九年一贯制中心校</t>
  </si>
  <si>
    <t>校内附属工程</t>
  </si>
  <si>
    <t>白塔小学学生食堂翻修</t>
  </si>
  <si>
    <t>班莫完小围墙</t>
  </si>
  <si>
    <t>民良、公撒架设电路</t>
  </si>
  <si>
    <t>沧源佤族自治县人民检察院</t>
  </si>
  <si>
    <t>检察院办案和技术用房、边境协站工程</t>
  </si>
  <si>
    <t>沧源佤族自治县人民法院</t>
  </si>
  <si>
    <t>沧源县法院审判综合楼建设项目</t>
  </si>
  <si>
    <t>修建校内保管室和校园排水沟</t>
  </si>
  <si>
    <t>沧源县刀耕水库扩建工程</t>
  </si>
  <si>
    <t>实训基地场地平整工程</t>
  </si>
  <si>
    <t>沧源佤族自治县民族小学</t>
  </si>
  <si>
    <t>学生浴室工程</t>
  </si>
  <si>
    <t>沧源佤族自治县班洪中学</t>
  </si>
  <si>
    <t>修建厕所、厨房等工程</t>
  </si>
  <si>
    <t>沧源佤族自治县勐省中学</t>
  </si>
  <si>
    <t>围墙及附属工程</t>
  </si>
  <si>
    <t>教师宿舍工会之家铺地板砖工程</t>
  </si>
  <si>
    <t>沧源佤族自治县民族中学</t>
  </si>
  <si>
    <t>10KV线路改造工程</t>
  </si>
  <si>
    <t>勐甘村委会建设</t>
  </si>
  <si>
    <t>班老乡金河大沟</t>
  </si>
  <si>
    <t>沧源佤族自治县司法局</t>
  </si>
  <si>
    <t>勐省司法所建设工程</t>
  </si>
  <si>
    <t>班驮安拐大寨沟工程</t>
  </si>
  <si>
    <t>团结贺科、班奈、小麻勐小学食堂</t>
  </si>
  <si>
    <t>学校综合楼设计费</t>
  </si>
  <si>
    <t>学生宿舍改造为教室等维修工程</t>
  </si>
  <si>
    <t>中心完小挡墙工程</t>
  </si>
  <si>
    <t>项目设计费</t>
  </si>
  <si>
    <t>勐角莲花塘小学食堂</t>
  </si>
  <si>
    <t>校舍、厕所、电路等工程</t>
  </si>
  <si>
    <t>沧源佤族自治县糯良乡中心完小</t>
  </si>
  <si>
    <t>学生活动场地硬化美化工程</t>
  </si>
  <si>
    <t>沧源佤族自治县糯良中学</t>
  </si>
  <si>
    <t>修建堡坎</t>
  </si>
  <si>
    <t>南撒小学水池、围墙等附属工程</t>
  </si>
  <si>
    <t>地坪、花台、防盗窗等附属工程</t>
  </si>
  <si>
    <t>猪圈、大棚等勤工俭学建筑工程</t>
  </si>
  <si>
    <t>耿沧二级公路征地拆迁项目</t>
  </si>
  <si>
    <t>班老中心校宿舍、食堂</t>
  </si>
  <si>
    <t>欠安全性评估费</t>
  </si>
  <si>
    <t>岩帅东勐、中贺勐、贺南、联合小学食堂</t>
  </si>
  <si>
    <t>芒卡司法所办公楼及附属工程</t>
  </si>
  <si>
    <t>采购班洪中心完小教学楼活动板房材料</t>
  </si>
  <si>
    <t>沧源佤族自治县芒卡镇初级中学</t>
  </si>
  <si>
    <t>修建大门右侧堡坎</t>
  </si>
  <si>
    <t>班洪中心完小大门、花台、围栏等工程</t>
  </si>
  <si>
    <t>购买电脑</t>
  </si>
  <si>
    <t>2022年云南省地方政府再融资一般债券（六期）</t>
  </si>
  <si>
    <t>沧源佤族自治县财政局</t>
  </si>
  <si>
    <t>第四期扶贫项目</t>
  </si>
  <si>
    <t>2021年云南省地方政府再融资一般债券（七期）</t>
  </si>
  <si>
    <t>2015年云南省政府一般债券（十二期）</t>
  </si>
  <si>
    <t>芒公村级活动场所建设工程</t>
  </si>
  <si>
    <t>幼儿园工程项目</t>
  </si>
  <si>
    <t>扣勐村村委会建设</t>
  </si>
  <si>
    <t>政府办公楼及附属工程</t>
  </si>
  <si>
    <t>勐卡村村级活动场所建设工程</t>
  </si>
  <si>
    <t>糯良乡政府职工住宅修缮及零星工程</t>
  </si>
  <si>
    <t>沧源佤族自治县城市建设投资有限公司</t>
  </si>
  <si>
    <t>2011年县城南北河保障性住房项目</t>
  </si>
  <si>
    <t>2021年云南省地方政府再融资专项债券（五期）</t>
  </si>
  <si>
    <t>2015年云南省政府一般债券（四期）</t>
  </si>
  <si>
    <t>马落工程（教学楼、文化室等）</t>
  </si>
  <si>
    <t>设计规划费</t>
  </si>
  <si>
    <t>糯良村特色民房改造项目</t>
  </si>
  <si>
    <t>央瓦隧道项目工程</t>
  </si>
  <si>
    <t>勐来村硬板路</t>
  </si>
  <si>
    <t>糯良乡计育办建房工程款</t>
  </si>
  <si>
    <t>沧源佤族自治县消防救援大队</t>
  </si>
  <si>
    <t>沧源县综合应急救援指挥中心</t>
  </si>
  <si>
    <t>2016年云南省政府一般债券（二期）</t>
  </si>
  <si>
    <t>脱贫攻坚(农村危旧房改造)</t>
  </si>
  <si>
    <t>2021年云南省地方政府再融资一般债券（四期）</t>
  </si>
  <si>
    <t>沧源县永懂水库除险加固工程项目</t>
  </si>
  <si>
    <t>2022年云南省地方政府再融资一般债券（三期）</t>
  </si>
  <si>
    <t>沧源县宋来水库除险加固工程项目</t>
  </si>
  <si>
    <t>上班老水库除险加固工程</t>
  </si>
  <si>
    <t>2010年农村饮水安全工程（49件）</t>
  </si>
  <si>
    <t>勐董水库坝基防渗帷幕荣灌浆工程</t>
  </si>
  <si>
    <t>耿沧二级路搬迁点工程</t>
  </si>
  <si>
    <t>南撒至班考二级公路</t>
  </si>
  <si>
    <t>2022年云南省地方政府再融资一般债券（五期）</t>
  </si>
  <si>
    <t>易地扶贫搬迁</t>
  </si>
  <si>
    <t>易地扶贫搬迁项目贷款还本付息</t>
  </si>
  <si>
    <t>2016年云南省政府一般债券（九期）</t>
  </si>
  <si>
    <t>临沧边境经济合作区永和园区产业园基础设施建设项目</t>
  </si>
  <si>
    <t>2022年云南省产业园区基础设施专项债券（一期）——2022年云南省政府专项债券（七期）</t>
  </si>
  <si>
    <t>2011年农村饮水安全工程（48件）</t>
  </si>
  <si>
    <t>2020年云南省地方政府再融资一般债券（四期）</t>
  </si>
  <si>
    <t>小黑江至澜沧二级路（沧源段）征地拆迁项目</t>
  </si>
  <si>
    <t>2016年云南省政府一般债券（一期）</t>
  </si>
  <si>
    <t>脱贫攻坚－建档立卡贫困户危旧房改造</t>
  </si>
  <si>
    <t>2022年云南省地方政府再融资一般债券（四期）</t>
  </si>
  <si>
    <t>市政建设</t>
  </si>
  <si>
    <t>沧源佤族自治县林业和草原局</t>
  </si>
  <si>
    <t>沧源佤族自治县“森林沧源”建设绿化工程</t>
  </si>
  <si>
    <t>省统借转贷市统还城镇污水及生活垃圾处理设施项目贷款</t>
  </si>
  <si>
    <t>2017年云南省政府一般债券（十一期）</t>
  </si>
  <si>
    <t>2022年云南省地方政府再融资一般债券（二期）</t>
  </si>
  <si>
    <t>沧源佤族自治县自然资源局</t>
  </si>
  <si>
    <t>沧源佤族自治县档案馆</t>
  </si>
  <si>
    <t>沧源县档案局综合档案馆</t>
  </si>
  <si>
    <t>东勐水塘工程项目</t>
  </si>
  <si>
    <t>村级活动场所建设项目</t>
  </si>
  <si>
    <t>岩帅班色水塘及饮水工程</t>
  </si>
  <si>
    <t>团结机关公厕工程</t>
  </si>
  <si>
    <t>勐省油路工程</t>
  </si>
  <si>
    <t>沧源佤族自治县公安局</t>
  </si>
  <si>
    <t>沧源县看守所、拘留所建设项目</t>
  </si>
  <si>
    <t>基层政权建设项目</t>
  </si>
  <si>
    <t>村委会办公楼建设</t>
  </si>
  <si>
    <t>沧源县强制戒毒所主体工程及附属工程</t>
  </si>
  <si>
    <t>2018年云南省政府一般债券（四期）</t>
  </si>
  <si>
    <t>班考村十七组特色民房改造项目</t>
  </si>
  <si>
    <t>运动场、门球场工程</t>
  </si>
  <si>
    <t>团结乡东米水塘除险工程</t>
  </si>
  <si>
    <t>沧源佤族自治县乡村振兴局</t>
  </si>
  <si>
    <t>移民安居工程</t>
  </si>
  <si>
    <t>临沧市沧源佤族自治县崖画谷景区项目</t>
  </si>
  <si>
    <t>2021年云南省社会事业建设专项债券（三期）--2021年云南省政府专项债券（十六期)</t>
  </si>
  <si>
    <t>2018年云南省政府一般债券（八期）</t>
  </si>
  <si>
    <t>2018年云南省政府一般债券（三期）</t>
  </si>
  <si>
    <t>2018年云南省政府一般债券（六期）</t>
  </si>
  <si>
    <t>2019年云南省政府一般债券（二期）</t>
  </si>
  <si>
    <t>2018年云南省政府一般债券（七期）</t>
  </si>
  <si>
    <t>2019年云南省政府一般债券（三期）</t>
  </si>
  <si>
    <t>2016年云南省政府一般债券（六期）</t>
  </si>
  <si>
    <t>南立线二级路</t>
  </si>
  <si>
    <t>沧源县东丁水库建设工程</t>
  </si>
  <si>
    <t>2018年云南省政府一般债券（二期）</t>
  </si>
  <si>
    <t>被征地农民养老保障金－沧源民用机场</t>
  </si>
  <si>
    <t>2020年云南省地方政府再融资一般债券（三期）</t>
  </si>
  <si>
    <t>被征地农民养老保障金－2012年城市建设用地</t>
  </si>
  <si>
    <t>廉租住房建设（2011）</t>
  </si>
  <si>
    <t>2017年云南省政府一般债券（十期）</t>
  </si>
  <si>
    <t>沧源佤族自治县2019年棚户区改造项目</t>
  </si>
  <si>
    <t>2019年云南省棚户区改造专项债券（三期）-2019年云南省政府专项债券（九期）</t>
  </si>
  <si>
    <t>2017年云南省政府一般债券（二期）</t>
  </si>
  <si>
    <t>2016年云南省政府一般债券（四期）-置换</t>
  </si>
  <si>
    <t>沧源县芒回水库</t>
  </si>
  <si>
    <t>2020年云南省水利水务建设专项债券（一期）-2020年云南省政府专项债券（十五期）</t>
  </si>
  <si>
    <t>拉勐河治理</t>
  </si>
  <si>
    <t>2022年云南省地方政府再融资一般债券（十期）</t>
  </si>
  <si>
    <t>芒卡南腊民小学生宿舍</t>
  </si>
  <si>
    <t>2020年云南省政府再融资一般债券（二期）</t>
  </si>
  <si>
    <t>糯良小学综合楼、宿舍</t>
  </si>
  <si>
    <t>沧源县翁丁水库除险加固工程项目</t>
  </si>
  <si>
    <t>沧源县南撒水库除险加固工程项目</t>
  </si>
  <si>
    <t>勐来河道治理工程</t>
  </si>
  <si>
    <t>勐董水库建设材料工程项目</t>
  </si>
  <si>
    <t>综合大楼主体工程增加部分</t>
  </si>
  <si>
    <t>厕所、运动场及附属工程</t>
  </si>
  <si>
    <t>民族中学学生宿舍、厕所</t>
  </si>
  <si>
    <t>沧源佤族自治县岩帅中学</t>
  </si>
  <si>
    <t>篮球场及防水、粉刷等附属工程</t>
  </si>
  <si>
    <t>新老校区校舍大型维修工程</t>
  </si>
  <si>
    <t>勐冷水库除险加固工程</t>
  </si>
  <si>
    <t>2020年云南省政府再融资一般债券（一期）</t>
  </si>
  <si>
    <t>糯赛水糖灌浆、土建工程</t>
  </si>
  <si>
    <t>永改村生产照明用电工程</t>
  </si>
  <si>
    <t>2021年云南省地方政府再融资一般债券（二期）</t>
  </si>
  <si>
    <t>政府债券（2011年保障性住房建设）</t>
  </si>
  <si>
    <t>民房地基开挖工程</t>
  </si>
  <si>
    <t>永新公路工程</t>
  </si>
  <si>
    <t>2017年云南省政府一般债券（六期）</t>
  </si>
  <si>
    <t>立孟二级路征地搬迁补偿</t>
  </si>
  <si>
    <t>学校建房附属工程</t>
  </si>
  <si>
    <t>班考十七组水泥款</t>
  </si>
  <si>
    <t>公抗村苗圃地人畜饮水工程</t>
  </si>
  <si>
    <t>洁净班洪垃圾池建设项目</t>
  </si>
  <si>
    <t>翁不老小学大门、围墙、水池工程</t>
  </si>
  <si>
    <t>竹区道路建设</t>
  </si>
  <si>
    <t>南板村芒单组人饮工程</t>
  </si>
  <si>
    <t>糯良乡南撒小学教学楼工程</t>
  </si>
  <si>
    <t>道路建设</t>
  </si>
  <si>
    <t>糯良糯良村民房、村委会办公楼工程</t>
  </si>
  <si>
    <t>糯良乡完小综合楼</t>
  </si>
  <si>
    <t>芒卡镇道路建设(水泥路)</t>
  </si>
  <si>
    <t>芒阳大沟工程</t>
  </si>
  <si>
    <t>贺勐水库工程项目</t>
  </si>
  <si>
    <t>路基工程</t>
  </si>
  <si>
    <t>2015年云南省政府一般债券(八期)</t>
  </si>
  <si>
    <t>阿佤山歌舞团排练厅建设工程</t>
  </si>
  <si>
    <t>猪圈工程</t>
  </si>
  <si>
    <t>糯良乡中心完小职工伙房工程</t>
  </si>
  <si>
    <t>沧源县文体局宣传文化中心工程</t>
  </si>
  <si>
    <t>公坎村法宝一、二社人畜饮水工程</t>
  </si>
  <si>
    <t>政府附属工程项目</t>
  </si>
  <si>
    <t>糯良乡南撒西沟防渗处理工程</t>
  </si>
  <si>
    <t>南板村委会伙房及附属工程</t>
  </si>
  <si>
    <t>沧源县永懂水库扩建工程</t>
  </si>
  <si>
    <t>2021年云南省农林水利专项债券（一期）--2021年云南省政府专项债券（十三期）</t>
  </si>
  <si>
    <t>沧源佤族自治县世界佤乡乡村振兴示范项目</t>
  </si>
  <si>
    <t>2021年云南省农林水利专项债券（二期） ——2021年云南省政府专项债券（十九期）</t>
  </si>
  <si>
    <t>2021年云南省地方政府再融资专项债券（二期）</t>
  </si>
  <si>
    <t>2011年县城司岗里新城保障性住房建设项目</t>
  </si>
  <si>
    <t>糯良乡人民政府</t>
  </si>
  <si>
    <t>2015年云南省政府一般债券（十一期）</t>
  </si>
  <si>
    <t>沧源县交通局</t>
  </si>
  <si>
    <t>5年</t>
  </si>
  <si>
    <t>沧源县班洪完小</t>
  </si>
  <si>
    <t>班老乡人民政府</t>
  </si>
  <si>
    <t>沧源县勐省中学</t>
  </si>
  <si>
    <t>沧源县教育局义教</t>
  </si>
  <si>
    <t>沧源县财政局</t>
  </si>
  <si>
    <t>2017年云南省政府一般债券（三期）</t>
  </si>
  <si>
    <t>勐来乡人民政府</t>
  </si>
  <si>
    <t>单甲乡人民政府</t>
  </si>
  <si>
    <t>岩帅镇人民政府</t>
  </si>
  <si>
    <t>10年</t>
  </si>
  <si>
    <t>勐角乡人民政府</t>
  </si>
  <si>
    <t>烤房地基开挖</t>
  </si>
  <si>
    <t>沧源县城市建设投资有限公司</t>
  </si>
  <si>
    <t>2019年云南省政府专项债券（十八期）</t>
  </si>
  <si>
    <t>3年</t>
  </si>
  <si>
    <t>附件九</t>
  </si>
  <si>
    <t>沧源自治县2023年地方政府债务余额预计表</t>
  </si>
  <si>
    <t>2022年末债务余额</t>
  </si>
  <si>
    <t>本年新增</t>
  </si>
  <si>
    <t>本年减少</t>
  </si>
  <si>
    <t>2023年预计余额</t>
  </si>
  <si>
    <t>累计</t>
  </si>
  <si>
    <t>政府债务（纳入限额管理）</t>
  </si>
  <si>
    <t>或有债务</t>
  </si>
  <si>
    <t>政府负偿还担保责任的债务</t>
  </si>
  <si>
    <t>政府可能承担一定责任的债务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</si>
</sst>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 numFmtId="178" formatCode="0.00_ "/>
    <numFmt numFmtId="179" formatCode="0.00_);[Red]\(0.00\)"/>
    <numFmt numFmtId="180" formatCode="#,##0_ "/>
    <numFmt numFmtId="181" formatCode="0_ "/>
    <numFmt numFmtId="182" formatCode="_ * #,##0_ ;_ * \-#,##0_ ;_ * &quot;-&quot;??_ ;_ @_ "/>
  </numFmts>
  <fonts count="81">
    <font>
      <sz val="11"/>
      <color theme="1"/>
      <name val="宋体"/>
      <charset val="134"/>
      <scheme val="minor"/>
    </font>
    <font>
      <sz val="11"/>
      <color theme="1"/>
      <name val="Times New Roman"/>
      <charset val="134"/>
    </font>
    <font>
      <b/>
      <sz val="20"/>
      <color theme="1"/>
      <name val="宋体"/>
      <charset val="134"/>
      <scheme val="minor"/>
    </font>
    <font>
      <b/>
      <sz val="11"/>
      <color theme="1"/>
      <name val="宋体"/>
      <charset val="134"/>
      <scheme val="minor"/>
    </font>
    <font>
      <sz val="10"/>
      <color theme="1"/>
      <name val="Times New Roman"/>
      <charset val="134"/>
    </font>
    <font>
      <sz val="10"/>
      <name val="Arial"/>
      <charset val="134"/>
    </font>
    <font>
      <sz val="10"/>
      <name val="宋体"/>
      <charset val="134"/>
    </font>
    <font>
      <b/>
      <sz val="18"/>
      <name val="宋体"/>
      <charset val="134"/>
    </font>
    <font>
      <sz val="11"/>
      <name val="宋体"/>
      <charset val="134"/>
    </font>
    <font>
      <b/>
      <sz val="28"/>
      <color theme="1"/>
      <name val="宋体"/>
      <charset val="134"/>
      <scheme val="minor"/>
    </font>
    <font>
      <sz val="11"/>
      <name val="方正书宋_GBK"/>
      <charset val="134"/>
    </font>
    <font>
      <sz val="11"/>
      <color theme="1"/>
      <name val="宋体"/>
      <charset val="134"/>
      <scheme val="major"/>
    </font>
    <font>
      <sz val="11"/>
      <name val="宋体"/>
      <charset val="134"/>
      <scheme val="major"/>
    </font>
    <font>
      <sz val="11"/>
      <color indexed="8"/>
      <name val="宋体"/>
      <charset val="134"/>
    </font>
    <font>
      <sz val="16"/>
      <name val="方正小标宋简体"/>
      <charset val="134"/>
    </font>
    <font>
      <b/>
      <sz val="12"/>
      <color indexed="8"/>
      <name val="宋体"/>
      <charset val="134"/>
    </font>
    <font>
      <sz val="12"/>
      <color indexed="8"/>
      <name val="宋体"/>
      <charset val="134"/>
    </font>
    <font>
      <b/>
      <sz val="10"/>
      <color indexed="8"/>
      <name val="宋体"/>
      <charset val="134"/>
    </font>
    <font>
      <sz val="10"/>
      <color indexed="8"/>
      <name val="宋体"/>
      <charset val="134"/>
    </font>
    <font>
      <b/>
      <sz val="14"/>
      <color indexed="8"/>
      <name val="宋体"/>
      <charset val="134"/>
    </font>
    <font>
      <b/>
      <sz val="10"/>
      <name val="宋体"/>
      <charset val="134"/>
    </font>
    <font>
      <b/>
      <sz val="14"/>
      <name val="宋体"/>
      <charset val="134"/>
    </font>
    <font>
      <b/>
      <sz val="14"/>
      <color theme="1"/>
      <name val="宋体"/>
      <charset val="134"/>
      <scheme val="minor"/>
    </font>
    <font>
      <sz val="10"/>
      <name val="方正小标宋简体"/>
      <charset val="134"/>
    </font>
    <font>
      <b/>
      <sz val="10"/>
      <color rgb="FF000000"/>
      <name val="Times New Roman"/>
      <charset val="134"/>
    </font>
    <font>
      <b/>
      <sz val="10"/>
      <color indexed="8"/>
      <name val="Times New Roman"/>
      <charset val="134"/>
    </font>
    <font>
      <sz val="14"/>
      <color indexed="8"/>
      <name val="宋体"/>
      <charset val="134"/>
    </font>
    <font>
      <b/>
      <sz val="10"/>
      <color rgb="FF000000"/>
      <name val="宋体"/>
      <charset val="134"/>
    </font>
    <font>
      <sz val="10"/>
      <color rgb="FF000000"/>
      <name val="Times New Roman"/>
      <charset val="134"/>
    </font>
    <font>
      <sz val="10"/>
      <color indexed="8"/>
      <name val="Times New Roman"/>
      <charset val="134"/>
    </font>
    <font>
      <sz val="14"/>
      <name val="宋体"/>
      <charset val="134"/>
    </font>
    <font>
      <sz val="10"/>
      <color rgb="FFFF0000"/>
      <name val="宋体"/>
      <charset val="134"/>
    </font>
    <font>
      <sz val="10"/>
      <name val="Times New Roman"/>
      <charset val="134"/>
    </font>
    <font>
      <sz val="10"/>
      <color rgb="FFFF0000"/>
      <name val="Times New Roman"/>
      <charset val="134"/>
    </font>
    <font>
      <b/>
      <sz val="11"/>
      <name val="宋体"/>
      <charset val="134"/>
    </font>
    <font>
      <b/>
      <sz val="10"/>
      <name val="Times New Roman"/>
      <charset val="134"/>
    </font>
    <font>
      <b/>
      <sz val="10"/>
      <color rgb="FFFF0000"/>
      <name val="Times New Roman"/>
      <charset val="134"/>
    </font>
    <font>
      <sz val="11"/>
      <color theme="1"/>
      <name val="宋体"/>
      <charset val="134"/>
    </font>
    <font>
      <b/>
      <sz val="11"/>
      <color theme="1"/>
      <name val="宋体"/>
      <charset val="134"/>
    </font>
    <font>
      <b/>
      <sz val="11"/>
      <color theme="1"/>
      <name val="Times New Roman"/>
      <charset val="134"/>
    </font>
    <font>
      <b/>
      <sz val="20"/>
      <color theme="1"/>
      <name val="方正小标宋_GBK"/>
      <charset val="134"/>
    </font>
    <font>
      <sz val="10"/>
      <color theme="1"/>
      <name val="宋体"/>
      <charset val="134"/>
    </font>
    <font>
      <b/>
      <sz val="10"/>
      <color theme="1"/>
      <name val="宋体"/>
      <charset val="134"/>
      <scheme val="minor"/>
    </font>
    <font>
      <sz val="10"/>
      <color theme="1"/>
      <name val="宋体"/>
      <charset val="134"/>
      <scheme val="minor"/>
    </font>
    <font>
      <sz val="9"/>
      <name val="宋体"/>
      <charset val="134"/>
    </font>
    <font>
      <sz val="9"/>
      <name val="宋体"/>
      <charset val="134"/>
      <scheme val="minor"/>
    </font>
    <font>
      <sz val="11"/>
      <name val="黑体"/>
      <charset val="134"/>
    </font>
    <font>
      <b/>
      <sz val="20"/>
      <name val="方正小标宋简体"/>
      <charset val="134"/>
    </font>
    <font>
      <b/>
      <sz val="12"/>
      <color indexed="8"/>
      <name val="Times New Roman"/>
      <charset val="134"/>
    </font>
    <font>
      <sz val="12"/>
      <color indexed="8"/>
      <name val="宋体"/>
      <charset val="134"/>
      <scheme val="minor"/>
    </font>
    <font>
      <b/>
      <sz val="12"/>
      <name val="Times New Roman"/>
      <charset val="134"/>
    </font>
    <font>
      <sz val="9"/>
      <color indexed="8"/>
      <name val="宋体"/>
      <charset val="134"/>
    </font>
    <font>
      <b/>
      <sz val="12"/>
      <color rgb="FF000000"/>
      <name val="Times New Roman"/>
      <charset val="134"/>
    </font>
    <font>
      <sz val="12"/>
      <color theme="1"/>
      <name val="宋体"/>
      <charset val="134"/>
      <scheme val="minor"/>
    </font>
    <font>
      <b/>
      <sz val="10"/>
      <color indexed="8"/>
      <name val="宋体"/>
      <charset val="134"/>
      <scheme val="minor"/>
    </font>
    <font>
      <sz val="10"/>
      <color indexed="8"/>
      <name val="宋体"/>
      <charset val="134"/>
      <scheme val="minor"/>
    </font>
    <font>
      <sz val="10"/>
      <color rgb="FFFF0000"/>
      <name val="宋体"/>
      <charset val="134"/>
      <scheme val="minor"/>
    </font>
    <font>
      <sz val="9"/>
      <color rgb="FFFF0000"/>
      <name val="宋体"/>
      <charset val="134"/>
    </font>
    <font>
      <sz val="12"/>
      <name val="宋体"/>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000000"/>
      <name val="宋体"/>
      <charset val="134"/>
    </font>
    <font>
      <b/>
      <sz val="12"/>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5" borderId="19"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20" applyNumberFormat="0" applyFill="0" applyAlignment="0" applyProtection="0">
      <alignment vertical="center"/>
    </xf>
    <xf numFmtId="0" fontId="66" fillId="0" borderId="20" applyNumberFormat="0" applyFill="0" applyAlignment="0" applyProtection="0">
      <alignment vertical="center"/>
    </xf>
    <xf numFmtId="0" fontId="67" fillId="0" borderId="21" applyNumberFormat="0" applyFill="0" applyAlignment="0" applyProtection="0">
      <alignment vertical="center"/>
    </xf>
    <xf numFmtId="0" fontId="67" fillId="0" borderId="0" applyNumberFormat="0" applyFill="0" applyBorder="0" applyAlignment="0" applyProtection="0">
      <alignment vertical="center"/>
    </xf>
    <xf numFmtId="0" fontId="68" fillId="6" borderId="22" applyNumberFormat="0" applyAlignment="0" applyProtection="0">
      <alignment vertical="center"/>
    </xf>
    <xf numFmtId="0" fontId="69" fillId="7" borderId="23" applyNumberFormat="0" applyAlignment="0" applyProtection="0">
      <alignment vertical="center"/>
    </xf>
    <xf numFmtId="0" fontId="70" fillId="7" borderId="22" applyNumberFormat="0" applyAlignment="0" applyProtection="0">
      <alignment vertical="center"/>
    </xf>
    <xf numFmtId="0" fontId="71" fillId="8" borderId="24" applyNumberFormat="0" applyAlignment="0" applyProtection="0">
      <alignment vertical="center"/>
    </xf>
    <xf numFmtId="0" fontId="72" fillId="0" borderId="25" applyNumberFormat="0" applyFill="0" applyAlignment="0" applyProtection="0">
      <alignment vertical="center"/>
    </xf>
    <xf numFmtId="0" fontId="73" fillId="0" borderId="26" applyNumberFormat="0" applyFill="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0" applyNumberFormat="0" applyBorder="0" applyAlignment="0" applyProtection="0">
      <alignment vertical="center"/>
    </xf>
    <xf numFmtId="0" fontId="77" fillId="12" borderId="0" applyNumberFormat="0" applyBorder="0" applyAlignment="0" applyProtection="0">
      <alignment vertical="center"/>
    </xf>
    <xf numFmtId="0" fontId="78" fillId="13" borderId="0" applyNumberFormat="0" applyBorder="0" applyAlignment="0" applyProtection="0">
      <alignment vertical="center"/>
    </xf>
    <xf numFmtId="0" fontId="78" fillId="14" borderId="0" applyNumberFormat="0" applyBorder="0" applyAlignment="0" applyProtection="0">
      <alignment vertical="center"/>
    </xf>
    <xf numFmtId="0" fontId="77" fillId="15" borderId="0" applyNumberFormat="0" applyBorder="0" applyAlignment="0" applyProtection="0">
      <alignment vertical="center"/>
    </xf>
    <xf numFmtId="0" fontId="77" fillId="16" borderId="0" applyNumberFormat="0" applyBorder="0" applyAlignment="0" applyProtection="0">
      <alignment vertical="center"/>
    </xf>
    <xf numFmtId="0" fontId="78" fillId="17" borderId="0" applyNumberFormat="0" applyBorder="0" applyAlignment="0" applyProtection="0">
      <alignment vertical="center"/>
    </xf>
    <xf numFmtId="0" fontId="78" fillId="18" borderId="0" applyNumberFormat="0" applyBorder="0" applyAlignment="0" applyProtection="0">
      <alignment vertical="center"/>
    </xf>
    <xf numFmtId="0" fontId="77" fillId="19" borderId="0" applyNumberFormat="0" applyBorder="0" applyAlignment="0" applyProtection="0">
      <alignment vertical="center"/>
    </xf>
    <xf numFmtId="0" fontId="77" fillId="20" borderId="0" applyNumberFormat="0" applyBorder="0" applyAlignment="0" applyProtection="0">
      <alignment vertical="center"/>
    </xf>
    <xf numFmtId="0" fontId="78" fillId="21" borderId="0" applyNumberFormat="0" applyBorder="0" applyAlignment="0" applyProtection="0">
      <alignment vertical="center"/>
    </xf>
    <xf numFmtId="0" fontId="78" fillId="22" borderId="0" applyNumberFormat="0" applyBorder="0" applyAlignment="0" applyProtection="0">
      <alignment vertical="center"/>
    </xf>
    <xf numFmtId="0" fontId="77" fillId="23" borderId="0" applyNumberFormat="0" applyBorder="0" applyAlignment="0" applyProtection="0">
      <alignment vertical="center"/>
    </xf>
    <xf numFmtId="0" fontId="77" fillId="24" borderId="0" applyNumberFormat="0" applyBorder="0" applyAlignment="0" applyProtection="0">
      <alignment vertical="center"/>
    </xf>
    <xf numFmtId="0" fontId="78" fillId="25" borderId="0" applyNumberFormat="0" applyBorder="0" applyAlignment="0" applyProtection="0">
      <alignment vertical="center"/>
    </xf>
    <xf numFmtId="0" fontId="78" fillId="26" borderId="0" applyNumberFormat="0" applyBorder="0" applyAlignment="0" applyProtection="0">
      <alignment vertical="center"/>
    </xf>
    <xf numFmtId="0" fontId="77" fillId="27" borderId="0" applyNumberFormat="0" applyBorder="0" applyAlignment="0" applyProtection="0">
      <alignment vertical="center"/>
    </xf>
    <xf numFmtId="0" fontId="77" fillId="28" borderId="0" applyNumberFormat="0" applyBorder="0" applyAlignment="0" applyProtection="0">
      <alignment vertical="center"/>
    </xf>
    <xf numFmtId="0" fontId="78" fillId="29" borderId="0" applyNumberFormat="0" applyBorder="0" applyAlignment="0" applyProtection="0">
      <alignment vertical="center"/>
    </xf>
    <xf numFmtId="0" fontId="78" fillId="30" borderId="0" applyNumberFormat="0" applyBorder="0" applyAlignment="0" applyProtection="0">
      <alignment vertical="center"/>
    </xf>
    <xf numFmtId="0" fontId="77" fillId="31" borderId="0" applyNumberFormat="0" applyBorder="0" applyAlignment="0" applyProtection="0">
      <alignment vertical="center"/>
    </xf>
    <xf numFmtId="0" fontId="77" fillId="32" borderId="0" applyNumberFormat="0" applyBorder="0" applyAlignment="0" applyProtection="0">
      <alignment vertical="center"/>
    </xf>
    <xf numFmtId="0" fontId="78" fillId="33" borderId="0" applyNumberFormat="0" applyBorder="0" applyAlignment="0" applyProtection="0">
      <alignment vertical="center"/>
    </xf>
    <xf numFmtId="0" fontId="78" fillId="34" borderId="0" applyNumberFormat="0" applyBorder="0" applyAlignment="0" applyProtection="0">
      <alignment vertical="center"/>
    </xf>
    <xf numFmtId="0" fontId="77" fillId="35" borderId="0" applyNumberFormat="0" applyBorder="0" applyAlignment="0" applyProtection="0">
      <alignment vertical="center"/>
    </xf>
    <xf numFmtId="9" fontId="58" fillId="0" borderId="0" applyFont="0" applyFill="0" applyBorder="0" applyAlignment="0" applyProtection="0">
      <alignment vertical="center"/>
    </xf>
    <xf numFmtId="0" fontId="58" fillId="0" borderId="0">
      <alignment vertical="center"/>
    </xf>
    <xf numFmtId="0" fontId="13" fillId="0" borderId="0">
      <alignment vertical="center"/>
    </xf>
    <xf numFmtId="0" fontId="0" fillId="0" borderId="0">
      <alignment vertical="center"/>
    </xf>
    <xf numFmtId="0" fontId="6" fillId="0" borderId="0">
      <alignment vertical="center"/>
    </xf>
    <xf numFmtId="0" fontId="0" fillId="0" borderId="0"/>
    <xf numFmtId="43" fontId="0" fillId="0" borderId="0" applyFont="0" applyFill="0" applyBorder="0" applyAlignment="0" applyProtection="0">
      <alignment vertical="center"/>
    </xf>
    <xf numFmtId="0" fontId="58" fillId="0" borderId="0">
      <alignment vertical="center"/>
    </xf>
  </cellStyleXfs>
  <cellXfs count="22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right" vertical="center"/>
    </xf>
    <xf numFmtId="0" fontId="4" fillId="0" borderId="1" xfId="0" applyFont="1" applyFill="1" applyBorder="1" applyAlignment="1">
      <alignment horizontal="right" vertical="center"/>
    </xf>
    <xf numFmtId="0" fontId="5" fillId="0" borderId="0" xfId="0" applyFont="1" applyFill="1" applyBorder="1" applyAlignment="1"/>
    <xf numFmtId="0" fontId="5" fillId="0" borderId="0" xfId="0" applyFont="1" applyFill="1" applyBorder="1" applyAlignment="1">
      <alignment wrapText="1"/>
    </xf>
    <xf numFmtId="0" fontId="5" fillId="0" borderId="0" xfId="0" applyFont="1" applyFill="1" applyBorder="1" applyAlignment="1">
      <alignment horizontal="center" wrapText="1"/>
    </xf>
    <xf numFmtId="0" fontId="6" fillId="0" borderId="0" xfId="0" applyFont="1" applyFill="1" applyBorder="1" applyAlignment="1">
      <alignment wrapText="1"/>
    </xf>
    <xf numFmtId="0" fontId="7" fillId="0" borderId="0" xfId="0" applyFont="1" applyFill="1" applyBorder="1" applyAlignment="1">
      <alignment horizontal="center" wrapText="1"/>
    </xf>
    <xf numFmtId="0" fontId="6" fillId="0" borderId="0" xfId="0" applyFont="1" applyFill="1" applyBorder="1" applyAlignment="1">
      <alignment horizontal="right"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76" fontId="5" fillId="0" borderId="2" xfId="0" applyNumberFormat="1" applyFont="1" applyFill="1" applyBorder="1" applyAlignment="1">
      <alignment horizontal="righ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7" fontId="0" fillId="0" borderId="6" xfId="0" applyNumberFormat="1" applyBorder="1" applyAlignment="1">
      <alignment horizontal="right" vertical="center"/>
    </xf>
    <xf numFmtId="0" fontId="0" fillId="0" borderId="1" xfId="0" applyFont="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7" fontId="11" fillId="0" borderId="9" xfId="0" applyNumberFormat="1" applyFont="1" applyBorder="1" applyAlignment="1">
      <alignment horizontal="right" vertical="center"/>
    </xf>
    <xf numFmtId="177" fontId="11" fillId="0" borderId="9" xfId="0" applyNumberFormat="1" applyFont="1" applyBorder="1" applyAlignment="1">
      <alignment vertical="center"/>
    </xf>
    <xf numFmtId="177" fontId="11" fillId="0" borderId="1" xfId="0" applyNumberFormat="1" applyFont="1" applyBorder="1" applyAlignment="1">
      <alignment horizontal="right" vertical="center"/>
    </xf>
    <xf numFmtId="178" fontId="0" fillId="0" borderId="6" xfId="0" applyNumberFormat="1" applyBorder="1" applyAlignment="1">
      <alignment horizontal="center" vertical="center" wrapText="1"/>
    </xf>
    <xf numFmtId="177" fontId="12" fillId="2" borderId="9" xfId="0" applyNumberFormat="1" applyFont="1" applyFill="1" applyBorder="1" applyAlignment="1">
      <alignment horizontal="right" vertical="center"/>
    </xf>
    <xf numFmtId="0" fontId="0" fillId="0" borderId="9" xfId="0" applyFont="1" applyBorder="1" applyAlignment="1">
      <alignment vertical="center" wrapText="1"/>
    </xf>
    <xf numFmtId="177" fontId="12" fillId="2" borderId="1" xfId="0" applyNumberFormat="1" applyFont="1" applyFill="1" applyBorder="1" applyAlignment="1">
      <alignment horizontal="right" vertical="center"/>
    </xf>
    <xf numFmtId="0" fontId="0" fillId="0" borderId="1" xfId="0" applyFont="1" applyBorder="1" applyAlignment="1">
      <alignmen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0" fillId="0" borderId="0" xfId="0" applyAlignment="1">
      <alignment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6" fillId="0" borderId="0" xfId="0" applyFont="1" applyFill="1" applyBorder="1" applyAlignment="1">
      <alignment vertical="center"/>
    </xf>
    <xf numFmtId="0" fontId="13" fillId="0" borderId="0" xfId="0" applyFont="1" applyFill="1" applyBorder="1" applyAlignment="1">
      <alignment horizontal="right" vertical="center"/>
    </xf>
    <xf numFmtId="0" fontId="15" fillId="0" borderId="1" xfId="0" applyFont="1" applyFill="1" applyBorder="1" applyAlignment="1">
      <alignment horizontal="center" vertical="center" wrapText="1"/>
    </xf>
    <xf numFmtId="49" fontId="15" fillId="3" borderId="1" xfId="51" applyNumberFormat="1" applyFont="1" applyFill="1" applyBorder="1" applyAlignment="1" applyProtection="1">
      <alignment vertical="center" wrapText="1"/>
    </xf>
    <xf numFmtId="0" fontId="0" fillId="0" borderId="1" xfId="0" applyBorder="1">
      <alignment vertical="center"/>
    </xf>
    <xf numFmtId="49" fontId="17" fillId="3" borderId="1" xfId="51" applyNumberFormat="1" applyFont="1" applyFill="1" applyBorder="1" applyAlignment="1" applyProtection="1">
      <alignment vertical="center" wrapText="1"/>
    </xf>
    <xf numFmtId="49" fontId="18" fillId="0" borderId="1" xfId="51" applyNumberFormat="1" applyFont="1" applyBorder="1" applyAlignment="1" applyProtection="1">
      <alignment vertical="center" wrapText="1"/>
    </xf>
    <xf numFmtId="49" fontId="18" fillId="3" borderId="1" xfId="51" applyNumberFormat="1" applyFont="1" applyFill="1" applyBorder="1" applyAlignment="1" applyProtection="1">
      <alignment vertical="center" wrapText="1"/>
    </xf>
    <xf numFmtId="49" fontId="19" fillId="3" borderId="1" xfId="51" applyNumberFormat="1" applyFont="1" applyFill="1" applyBorder="1" applyAlignment="1" applyProtection="1">
      <alignment vertical="center" wrapText="1"/>
    </xf>
    <xf numFmtId="0" fontId="20" fillId="3" borderId="1" xfId="50" applyFont="1" applyFill="1" applyBorder="1" applyAlignment="1" applyProtection="1">
      <alignment vertical="center" wrapText="1"/>
    </xf>
    <xf numFmtId="0" fontId="20" fillId="0" borderId="1" xfId="50" applyFont="1" applyBorder="1" applyAlignment="1" applyProtection="1">
      <alignment vertical="center" wrapText="1"/>
    </xf>
    <xf numFmtId="0" fontId="6" fillId="3" borderId="1" xfId="50" applyFont="1" applyFill="1" applyBorder="1" applyAlignment="1" applyProtection="1">
      <alignment horizontal="left" vertical="center" wrapText="1"/>
    </xf>
    <xf numFmtId="0" fontId="20" fillId="3" borderId="1" xfId="50" applyFont="1" applyFill="1" applyBorder="1" applyAlignment="1" applyProtection="1">
      <alignment horizontal="left" vertical="center" wrapText="1"/>
    </xf>
    <xf numFmtId="0" fontId="20" fillId="3" borderId="1" xfId="56" applyFont="1" applyFill="1" applyBorder="1" applyAlignment="1" applyProtection="1">
      <alignment horizontal="left" vertical="center" wrapText="1"/>
    </xf>
    <xf numFmtId="0" fontId="6" fillId="0" borderId="1" xfId="50" applyFont="1" applyFill="1" applyBorder="1" applyAlignment="1" applyProtection="1">
      <alignment horizontal="left" vertical="center" wrapText="1"/>
    </xf>
    <xf numFmtId="0" fontId="21" fillId="0" borderId="1" xfId="50" applyFont="1" applyFill="1" applyBorder="1" applyAlignment="1" applyProtection="1">
      <alignment horizontal="left" vertical="center" wrapText="1"/>
    </xf>
    <xf numFmtId="0" fontId="0" fillId="0" borderId="1" xfId="0" applyBorder="1" applyAlignment="1">
      <alignment vertical="center" wrapText="1"/>
    </xf>
    <xf numFmtId="0" fontId="22" fillId="0" borderId="1" xfId="0" applyFont="1" applyBorder="1" applyAlignment="1">
      <alignment vertical="center" wrapText="1"/>
    </xf>
    <xf numFmtId="0" fontId="6" fillId="3" borderId="1" xfId="50" applyFont="1" applyFill="1" applyBorder="1" applyAlignment="1" applyProtection="1">
      <alignment horizontal="left" vertical="center"/>
    </xf>
    <xf numFmtId="0" fontId="20" fillId="3" borderId="1" xfId="50" applyFont="1" applyFill="1" applyBorder="1" applyAlignment="1" applyProtection="1">
      <alignment horizontal="left" vertical="center" indent="1"/>
    </xf>
    <xf numFmtId="0" fontId="20" fillId="3" borderId="1" xfId="56" applyFont="1" applyFill="1" applyBorder="1" applyAlignment="1" applyProtection="1">
      <alignment horizontal="left" vertical="center"/>
    </xf>
    <xf numFmtId="0" fontId="6" fillId="0" borderId="1" xfId="50" applyFont="1" applyFill="1" applyBorder="1" applyAlignment="1" applyProtection="1">
      <alignment horizontal="left" vertical="center"/>
    </xf>
    <xf numFmtId="0" fontId="20" fillId="3" borderId="1" xfId="50" applyFont="1" applyFill="1" applyBorder="1" applyAlignment="1" applyProtection="1">
      <alignment horizontal="left" vertical="center"/>
    </xf>
    <xf numFmtId="0" fontId="18" fillId="0" borderId="0" xfId="0" applyFont="1" applyFill="1" applyBorder="1" applyAlignment="1">
      <alignment vertical="center"/>
    </xf>
    <xf numFmtId="179" fontId="13" fillId="0" borderId="0" xfId="0" applyNumberFormat="1" applyFont="1" applyFill="1" applyBorder="1" applyAlignment="1">
      <alignment vertical="center"/>
    </xf>
    <xf numFmtId="0" fontId="23" fillId="0" borderId="0" xfId="0" applyFont="1" applyFill="1" applyBorder="1" applyAlignment="1">
      <alignment horizontal="center" vertical="center"/>
    </xf>
    <xf numFmtId="179" fontId="14" fillId="0" borderId="0" xfId="0" applyNumberFormat="1" applyFont="1" applyFill="1" applyBorder="1" applyAlignment="1">
      <alignment horizontal="center" vertical="center"/>
    </xf>
    <xf numFmtId="179" fontId="13" fillId="0" borderId="0" xfId="0" applyNumberFormat="1" applyFont="1" applyFill="1" applyBorder="1" applyAlignment="1">
      <alignment horizontal="right" vertical="center"/>
    </xf>
    <xf numFmtId="179" fontId="15" fillId="0" borderId="1" xfId="0" applyNumberFormat="1" applyFont="1" applyFill="1" applyBorder="1" applyAlignment="1">
      <alignment horizontal="center" vertical="center" wrapText="1"/>
    </xf>
    <xf numFmtId="49" fontId="19" fillId="0" borderId="1" xfId="0" applyNumberFormat="1" applyFont="1" applyFill="1" applyBorder="1" applyAlignment="1" applyProtection="1">
      <alignment horizontal="left" vertical="center" wrapText="1"/>
    </xf>
    <xf numFmtId="180" fontId="24" fillId="0" borderId="1" xfId="0" applyNumberFormat="1" applyFont="1" applyFill="1" applyBorder="1" applyAlignment="1">
      <alignment vertical="center" wrapText="1"/>
    </xf>
    <xf numFmtId="181" fontId="25" fillId="0" borderId="1" xfId="0" applyNumberFormat="1" applyFont="1" applyFill="1" applyBorder="1" applyAlignment="1">
      <alignment horizontal="right" vertical="center"/>
    </xf>
    <xf numFmtId="49" fontId="26" fillId="0" borderId="1" xfId="0" applyNumberFormat="1" applyFont="1" applyFill="1" applyBorder="1" applyAlignment="1" applyProtection="1">
      <alignment horizontal="left" vertical="center" wrapText="1" indent="2"/>
    </xf>
    <xf numFmtId="180" fontId="27" fillId="0" borderId="1" xfId="0" applyNumberFormat="1" applyFont="1" applyFill="1" applyBorder="1" applyAlignment="1">
      <alignment horizontal="right" vertical="center" wrapText="1"/>
    </xf>
    <xf numFmtId="49" fontId="26" fillId="0" borderId="1" xfId="0" applyNumberFormat="1" applyFont="1" applyFill="1" applyBorder="1" applyAlignment="1" applyProtection="1">
      <alignment horizontal="left" vertical="center" wrapText="1" indent="3"/>
    </xf>
    <xf numFmtId="180" fontId="28" fillId="0" borderId="1" xfId="0" applyNumberFormat="1" applyFont="1" applyFill="1" applyBorder="1" applyAlignment="1" applyProtection="1">
      <alignment horizontal="right" vertical="center" wrapText="1"/>
      <protection locked="0"/>
    </xf>
    <xf numFmtId="181" fontId="29" fillId="0" borderId="1" xfId="0" applyNumberFormat="1" applyFont="1" applyFill="1" applyBorder="1" applyAlignment="1">
      <alignment horizontal="right" vertical="center"/>
    </xf>
    <xf numFmtId="3" fontId="6" fillId="3" borderId="1" xfId="0" applyNumberFormat="1" applyFont="1" applyFill="1" applyBorder="1" applyAlignment="1" applyProtection="1">
      <alignment horizontal="right" vertical="center"/>
    </xf>
    <xf numFmtId="3" fontId="17" fillId="2" borderId="1" xfId="0" applyNumberFormat="1" applyFont="1" applyFill="1" applyBorder="1" applyAlignment="1" applyProtection="1">
      <alignment horizontal="right" vertical="center"/>
      <protection locked="0"/>
    </xf>
    <xf numFmtId="3" fontId="20" fillId="3" borderId="1" xfId="0" applyNumberFormat="1" applyFont="1" applyFill="1" applyBorder="1" applyAlignment="1" applyProtection="1">
      <alignment horizontal="right" vertical="center"/>
    </xf>
    <xf numFmtId="180" fontId="28" fillId="0" borderId="1" xfId="0" applyNumberFormat="1" applyFont="1" applyFill="1" applyBorder="1" applyAlignment="1">
      <alignment vertical="center" wrapText="1"/>
    </xf>
    <xf numFmtId="0" fontId="18" fillId="0" borderId="1" xfId="0" applyFont="1" applyFill="1" applyBorder="1" applyAlignment="1">
      <alignment vertical="center"/>
    </xf>
    <xf numFmtId="49" fontId="30" fillId="0" borderId="1" xfId="0" applyNumberFormat="1" applyFont="1" applyFill="1" applyBorder="1" applyAlignment="1" applyProtection="1">
      <alignment horizontal="left" vertical="center" wrapText="1" indent="2"/>
    </xf>
    <xf numFmtId="49" fontId="30" fillId="0" borderId="1" xfId="0" applyNumberFormat="1" applyFont="1" applyFill="1" applyBorder="1" applyAlignment="1" applyProtection="1">
      <alignment horizontal="left" vertical="center" wrapText="1" indent="3"/>
    </xf>
    <xf numFmtId="180" fontId="28" fillId="0" borderId="1" xfId="0" applyNumberFormat="1" applyFont="1" applyFill="1" applyBorder="1" applyAlignment="1">
      <alignment horizontal="right" vertical="center" wrapText="1"/>
    </xf>
    <xf numFmtId="49" fontId="26" fillId="0" borderId="1" xfId="0" applyNumberFormat="1" applyFont="1" applyFill="1" applyBorder="1" applyAlignment="1" applyProtection="1">
      <alignment horizontal="left" vertical="center" indent="3"/>
    </xf>
    <xf numFmtId="49" fontId="26" fillId="4" borderId="1" xfId="0" applyNumberFormat="1" applyFont="1" applyFill="1" applyBorder="1" applyAlignment="1" applyProtection="1">
      <alignment horizontal="left" vertical="center" wrapText="1" indent="3"/>
    </xf>
    <xf numFmtId="49" fontId="26" fillId="4" borderId="1" xfId="0" applyNumberFormat="1" applyFont="1" applyFill="1" applyBorder="1" applyAlignment="1" applyProtection="1">
      <alignment horizontal="left" vertical="center" wrapText="1" indent="2"/>
    </xf>
    <xf numFmtId="49" fontId="26" fillId="4" borderId="1" xfId="0" applyNumberFormat="1" applyFont="1" applyFill="1" applyBorder="1" applyAlignment="1" applyProtection="1">
      <alignment horizontal="left" vertical="center" indent="3"/>
    </xf>
    <xf numFmtId="49" fontId="26" fillId="0" borderId="1" xfId="0" applyNumberFormat="1" applyFont="1" applyFill="1" applyBorder="1" applyAlignment="1" applyProtection="1">
      <alignment horizontal="left" vertical="center" indent="3"/>
      <protection locked="0"/>
    </xf>
    <xf numFmtId="49" fontId="26" fillId="0" borderId="1" xfId="0" applyNumberFormat="1" applyFont="1" applyFill="1" applyBorder="1" applyAlignment="1" applyProtection="1">
      <alignment horizontal="left" vertical="center" wrapText="1" indent="3"/>
      <protection locked="0"/>
    </xf>
    <xf numFmtId="0" fontId="31" fillId="0" borderId="1" xfId="0" applyFont="1" applyFill="1" applyBorder="1" applyAlignment="1">
      <alignment vertical="center"/>
    </xf>
    <xf numFmtId="0" fontId="21" fillId="3" borderId="1" xfId="50" applyFont="1" applyFill="1" applyBorder="1" applyAlignment="1">
      <alignment horizontal="center" vertical="center" wrapText="1"/>
    </xf>
    <xf numFmtId="3" fontId="17" fillId="2" borderId="1" xfId="0" applyNumberFormat="1" applyFont="1" applyFill="1" applyBorder="1" applyAlignment="1" applyProtection="1">
      <alignment horizontal="right" vertical="center"/>
    </xf>
    <xf numFmtId="180" fontId="30" fillId="0" borderId="1" xfId="53" applyNumberFormat="1" applyFont="1" applyFill="1" applyBorder="1" applyAlignment="1" applyProtection="1">
      <alignment vertical="center" wrapText="1"/>
    </xf>
    <xf numFmtId="180" fontId="32" fillId="0" borderId="1" xfId="1" applyNumberFormat="1" applyFont="1" applyFill="1" applyBorder="1" applyAlignment="1" applyProtection="1">
      <alignment horizontal="right" vertical="center" wrapText="1"/>
      <protection locked="0"/>
    </xf>
    <xf numFmtId="49" fontId="30" fillId="0" borderId="1" xfId="53" applyNumberFormat="1" applyFont="1" applyFill="1" applyBorder="1" applyAlignment="1" applyProtection="1">
      <alignment horizontal="left" vertical="center" wrapText="1"/>
    </xf>
    <xf numFmtId="181" fontId="33" fillId="0" borderId="1" xfId="0" applyNumberFormat="1" applyFont="1" applyFill="1" applyBorder="1" applyAlignment="1">
      <alignment horizontal="right" vertical="center"/>
    </xf>
    <xf numFmtId="49" fontId="21" fillId="0" borderId="1" xfId="0" applyNumberFormat="1" applyFont="1" applyFill="1" applyBorder="1" applyAlignment="1" applyProtection="1">
      <alignment horizontal="left" vertical="center" wrapText="1"/>
    </xf>
    <xf numFmtId="0" fontId="21" fillId="0" borderId="1" xfId="50" applyNumberFormat="1" applyFont="1" applyFill="1" applyBorder="1" applyAlignment="1">
      <alignment horizontal="left" vertical="center"/>
    </xf>
    <xf numFmtId="0" fontId="30" fillId="0" borderId="1" xfId="50" applyFont="1" applyFill="1" applyBorder="1" applyAlignment="1">
      <alignment vertical="center" wrapText="1"/>
    </xf>
    <xf numFmtId="0" fontId="30" fillId="0" borderId="1" xfId="50" applyNumberFormat="1" applyFont="1" applyFill="1" applyBorder="1" applyAlignment="1">
      <alignment horizontal="left" vertical="center" wrapText="1"/>
    </xf>
    <xf numFmtId="0" fontId="30" fillId="3" borderId="1" xfId="50" applyNumberFormat="1" applyFont="1" applyFill="1" applyBorder="1" applyAlignment="1">
      <alignment horizontal="left" vertical="center" wrapText="1"/>
    </xf>
    <xf numFmtId="0" fontId="30" fillId="0" borderId="1" xfId="50" applyNumberFormat="1" applyFont="1" applyFill="1" applyBorder="1" applyAlignment="1">
      <alignment horizontal="left" vertical="center"/>
    </xf>
    <xf numFmtId="0" fontId="30" fillId="3" borderId="1" xfId="50" applyNumberFormat="1" applyFont="1" applyFill="1" applyBorder="1" applyAlignment="1">
      <alignment vertical="center" wrapText="1"/>
    </xf>
    <xf numFmtId="0" fontId="21" fillId="0" borderId="1" xfId="50" applyFont="1" applyFill="1" applyBorder="1" applyAlignment="1">
      <alignment horizontal="left" vertical="center" wrapText="1"/>
    </xf>
    <xf numFmtId="0" fontId="21" fillId="3" borderId="1" xfId="50" applyNumberFormat="1" applyFont="1" applyFill="1" applyBorder="1" applyAlignment="1">
      <alignment horizontal="left" vertical="center" wrapText="1"/>
    </xf>
    <xf numFmtId="0" fontId="21" fillId="0" borderId="1" xfId="50" applyFont="1" applyFill="1" applyBorder="1" applyAlignment="1">
      <alignment horizontal="distributed" vertical="center" wrapText="1" indent="2"/>
    </xf>
    <xf numFmtId="0" fontId="34" fillId="0" borderId="1" xfId="50" applyNumberFormat="1" applyFont="1" applyFill="1" applyBorder="1" applyAlignment="1">
      <alignment vertical="center" wrapText="1"/>
    </xf>
    <xf numFmtId="180" fontId="35" fillId="0" borderId="1" xfId="1" applyNumberFormat="1" applyFont="1" applyFill="1" applyBorder="1" applyAlignment="1" applyProtection="1">
      <alignment horizontal="right" vertical="center" wrapText="1"/>
      <protection locked="0"/>
    </xf>
    <xf numFmtId="180" fontId="25" fillId="0" borderId="1" xfId="0" applyNumberFormat="1" applyFont="1" applyFill="1" applyBorder="1" applyAlignment="1">
      <alignment vertical="center"/>
    </xf>
    <xf numFmtId="0" fontId="8" fillId="0" borderId="1" xfId="50" applyFont="1" applyFill="1" applyBorder="1" applyAlignment="1">
      <alignment horizontal="left" vertical="center" wrapText="1"/>
    </xf>
    <xf numFmtId="180" fontId="29" fillId="0" borderId="1" xfId="0" applyNumberFormat="1" applyFont="1" applyFill="1" applyBorder="1" applyAlignment="1">
      <alignment vertical="center"/>
    </xf>
    <xf numFmtId="180" fontId="32" fillId="3" borderId="10" xfId="1" applyNumberFormat="1" applyFont="1" applyFill="1" applyBorder="1" applyAlignment="1" applyProtection="1">
      <alignment horizontal="right" vertical="center" wrapText="1"/>
      <protection locked="0"/>
    </xf>
    <xf numFmtId="180" fontId="32" fillId="3" borderId="1" xfId="1" applyNumberFormat="1" applyFont="1" applyFill="1" applyBorder="1" applyAlignment="1" applyProtection="1">
      <alignment horizontal="right" vertical="center" wrapText="1"/>
      <protection locked="0"/>
    </xf>
    <xf numFmtId="180" fontId="35" fillId="0" borderId="1" xfId="1" applyNumberFormat="1" applyFont="1" applyFill="1" applyBorder="1" applyAlignment="1">
      <alignment horizontal="right" vertical="center" wrapText="1"/>
    </xf>
    <xf numFmtId="180" fontId="32" fillId="0" borderId="1" xfId="0" applyNumberFormat="1" applyFont="1" applyFill="1" applyBorder="1" applyAlignment="1" applyProtection="1">
      <alignment horizontal="right" vertical="center"/>
      <protection locked="0"/>
    </xf>
    <xf numFmtId="0" fontId="8" fillId="0" borderId="1" xfId="50" applyNumberFormat="1" applyFont="1" applyFill="1" applyBorder="1" applyAlignment="1">
      <alignment vertical="center" wrapText="1"/>
    </xf>
    <xf numFmtId="49" fontId="34" fillId="0" borderId="1" xfId="0" applyNumberFormat="1" applyFont="1" applyFill="1" applyBorder="1" applyAlignment="1" applyProtection="1">
      <alignment horizontal="left" vertical="center" wrapText="1"/>
    </xf>
    <xf numFmtId="0" fontId="34" fillId="0" borderId="1" xfId="50" applyFont="1" applyFill="1" applyBorder="1" applyAlignment="1">
      <alignment horizontal="left" vertical="center" wrapText="1"/>
    </xf>
    <xf numFmtId="0" fontId="34" fillId="0" borderId="1" xfId="50" applyNumberFormat="1" applyFont="1" applyFill="1" applyBorder="1" applyAlignment="1" applyProtection="1">
      <alignment vertical="center" wrapText="1"/>
    </xf>
    <xf numFmtId="0" fontId="8" fillId="0" borderId="1" xfId="50" applyFont="1" applyFill="1" applyBorder="1" applyAlignment="1" applyProtection="1">
      <alignment horizontal="left" vertical="center" wrapText="1"/>
    </xf>
    <xf numFmtId="0" fontId="34" fillId="0" borderId="1" xfId="50" applyFont="1" applyFill="1" applyBorder="1" applyAlignment="1" applyProtection="1">
      <alignment vertical="center" wrapText="1"/>
    </xf>
    <xf numFmtId="180" fontId="35" fillId="0" borderId="1" xfId="0" applyNumberFormat="1" applyFont="1" applyFill="1" applyBorder="1" applyAlignment="1" applyProtection="1">
      <alignment horizontal="right" vertical="center"/>
      <protection locked="0"/>
    </xf>
    <xf numFmtId="0" fontId="34" fillId="0" borderId="1" xfId="56" applyFont="1" applyFill="1" applyBorder="1" applyAlignment="1" applyProtection="1">
      <alignment vertical="center" wrapText="1"/>
    </xf>
    <xf numFmtId="180" fontId="35" fillId="3" borderId="1" xfId="1" applyNumberFormat="1" applyFont="1" applyFill="1" applyBorder="1" applyAlignment="1" applyProtection="1">
      <alignment horizontal="right" vertical="center" wrapText="1"/>
      <protection locked="0"/>
    </xf>
    <xf numFmtId="180" fontId="36" fillId="0" borderId="1" xfId="0" applyNumberFormat="1" applyFont="1" applyFill="1" applyBorder="1" applyAlignment="1">
      <alignment vertical="center"/>
    </xf>
    <xf numFmtId="0" fontId="34" fillId="0" borderId="1" xfId="50" applyFont="1" applyFill="1" applyBorder="1" applyAlignment="1">
      <alignment horizontal="left" vertical="center" wrapText="1" indent="2"/>
    </xf>
    <xf numFmtId="0" fontId="0" fillId="0" borderId="0" xfId="52">
      <alignment vertical="center"/>
    </xf>
    <xf numFmtId="0" fontId="0" fillId="0" borderId="0" xfId="52" applyFont="1">
      <alignment vertical="center"/>
    </xf>
    <xf numFmtId="0" fontId="37" fillId="0" borderId="0" xfId="52" applyFont="1" applyAlignment="1">
      <alignment vertical="center" wrapText="1"/>
    </xf>
    <xf numFmtId="0" fontId="0" fillId="0" borderId="0" xfId="52" applyAlignment="1">
      <alignment vertical="center" wrapText="1"/>
    </xf>
    <xf numFmtId="0" fontId="38" fillId="0" borderId="0" xfId="52" applyFont="1" applyAlignment="1">
      <alignment horizontal="left" vertical="center"/>
    </xf>
    <xf numFmtId="0" fontId="39" fillId="0" borderId="0" xfId="52" applyFont="1" applyAlignment="1">
      <alignment horizontal="left" vertical="center"/>
    </xf>
    <xf numFmtId="0" fontId="40" fillId="0" borderId="0" xfId="52" applyFont="1" applyAlignment="1">
      <alignment horizontal="center" vertical="center"/>
    </xf>
    <xf numFmtId="0" fontId="3" fillId="0" borderId="1" xfId="52" applyFont="1" applyBorder="1" applyAlignment="1">
      <alignment horizontal="center" vertical="center"/>
    </xf>
    <xf numFmtId="0" fontId="3" fillId="0" borderId="1" xfId="52" applyFont="1" applyBorder="1" applyAlignment="1">
      <alignment horizontal="center" vertical="center" wrapText="1"/>
    </xf>
    <xf numFmtId="0" fontId="0" fillId="0" borderId="1" xfId="52" applyFont="1" applyBorder="1" applyAlignment="1">
      <alignment horizontal="center" vertical="center"/>
    </xf>
    <xf numFmtId="0" fontId="0" fillId="0" borderId="1" xfId="52" applyFont="1" applyBorder="1" applyAlignment="1">
      <alignment horizontal="center" vertical="center" wrapText="1"/>
    </xf>
    <xf numFmtId="180" fontId="0" fillId="0" borderId="1" xfId="52" applyNumberFormat="1" applyFont="1" applyBorder="1" applyAlignment="1">
      <alignment vertical="center"/>
    </xf>
    <xf numFmtId="0" fontId="37" fillId="0" borderId="1" xfId="52" applyFont="1" applyBorder="1" applyAlignment="1">
      <alignment horizontal="center" vertical="center" wrapText="1"/>
    </xf>
    <xf numFmtId="0" fontId="37" fillId="0" borderId="1" xfId="52" applyFont="1" applyBorder="1" applyAlignment="1">
      <alignment horizontal="left" vertical="center" wrapText="1"/>
    </xf>
    <xf numFmtId="177" fontId="41" fillId="0" borderId="1" xfId="52" applyNumberFormat="1" applyFont="1" applyBorder="1" applyAlignment="1">
      <alignment vertical="center" wrapText="1"/>
    </xf>
    <xf numFmtId="177" fontId="0" fillId="0" borderId="0" xfId="52" applyNumberFormat="1">
      <alignment vertical="center"/>
    </xf>
    <xf numFmtId="0" fontId="0" fillId="0" borderId="0" xfId="52" applyFont="1" applyAlignment="1">
      <alignment horizontal="right" vertical="center" wrapText="1"/>
    </xf>
    <xf numFmtId="177" fontId="3" fillId="0" borderId="1" xfId="52" applyNumberFormat="1" applyFont="1" applyBorder="1" applyAlignment="1">
      <alignment horizontal="center" vertical="center" wrapText="1"/>
    </xf>
    <xf numFmtId="49" fontId="0" fillId="0" borderId="1" xfId="52" applyNumberFormat="1" applyFont="1" applyBorder="1" applyAlignment="1">
      <alignment horizontal="center" vertical="center" wrapText="1"/>
    </xf>
    <xf numFmtId="49" fontId="0" fillId="0" borderId="1" xfId="52" applyNumberFormat="1" applyFont="1" applyBorder="1" applyAlignment="1">
      <alignment horizontal="center" vertical="center"/>
    </xf>
    <xf numFmtId="177" fontId="37" fillId="0" borderId="1" xfId="52" applyNumberFormat="1" applyFont="1" applyBorder="1" applyAlignment="1">
      <alignment horizontal="center" vertical="center" wrapText="1"/>
    </xf>
    <xf numFmtId="0" fontId="0" fillId="0" borderId="0" xfId="52" applyFont="1" applyAlignment="1">
      <alignment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11" xfId="52" applyFont="1" applyBorder="1" applyAlignment="1">
      <alignment horizontal="center" vertical="center"/>
    </xf>
    <xf numFmtId="0" fontId="3" fillId="0" borderId="10" xfId="52" applyFont="1" applyBorder="1" applyAlignment="1">
      <alignment horizontal="center" vertical="center"/>
    </xf>
    <xf numFmtId="177" fontId="42" fillId="0" borderId="1" xfId="52" applyNumberFormat="1" applyFont="1" applyBorder="1" applyAlignment="1">
      <alignment vertical="center" wrapText="1"/>
    </xf>
    <xf numFmtId="0" fontId="0" fillId="0" borderId="1" xfId="52" applyFont="1" applyBorder="1" applyAlignment="1">
      <alignment vertical="center" wrapText="1"/>
    </xf>
    <xf numFmtId="177" fontId="43" fillId="0" borderId="1" xfId="52" applyNumberFormat="1" applyFont="1" applyBorder="1" applyAlignment="1">
      <alignment horizontal="right" vertical="center" wrapText="1"/>
    </xf>
    <xf numFmtId="177" fontId="0" fillId="0" borderId="1" xfId="52" applyNumberFormat="1" applyFont="1" applyBorder="1" applyAlignment="1">
      <alignment horizontal="center" vertical="center" wrapText="1"/>
    </xf>
    <xf numFmtId="0" fontId="44" fillId="0" borderId="0" xfId="52" applyFont="1" applyFill="1" applyAlignment="1"/>
    <xf numFmtId="0" fontId="45" fillId="0" borderId="0" xfId="52" applyFont="1" applyFill="1" applyAlignment="1"/>
    <xf numFmtId="0" fontId="44" fillId="2" borderId="0" xfId="52" applyFont="1" applyFill="1" applyAlignment="1"/>
    <xf numFmtId="0" fontId="46" fillId="0" borderId="0" xfId="52" applyNumberFormat="1" applyFont="1" applyFill="1" applyAlignment="1">
      <alignment horizontal="left" vertical="center"/>
    </xf>
    <xf numFmtId="0" fontId="47" fillId="0" borderId="0" xfId="52" applyFont="1" applyFill="1" applyAlignment="1">
      <alignment horizontal="center"/>
    </xf>
    <xf numFmtId="0" fontId="21" fillId="0" borderId="0" xfId="52" applyFont="1" applyFill="1" applyAlignment="1">
      <alignment horizontal="center"/>
    </xf>
    <xf numFmtId="0" fontId="15" fillId="0" borderId="6" xfId="52" applyNumberFormat="1" applyFont="1" applyFill="1" applyBorder="1" applyAlignment="1" applyProtection="1">
      <alignment horizontal="center" vertical="center"/>
    </xf>
    <xf numFmtId="0" fontId="48" fillId="0" borderId="1" xfId="52" applyNumberFormat="1" applyFont="1" applyFill="1" applyBorder="1" applyAlignment="1" applyProtection="1">
      <alignment horizontal="center" vertical="center"/>
    </xf>
    <xf numFmtId="0" fontId="15" fillId="0" borderId="1" xfId="52" applyNumberFormat="1" applyFont="1" applyFill="1" applyBorder="1" applyAlignment="1" applyProtection="1">
      <alignment horizontal="center" vertical="center" wrapText="1"/>
    </xf>
    <xf numFmtId="0" fontId="48" fillId="0" borderId="1" xfId="52" applyNumberFormat="1" applyFont="1" applyFill="1" applyBorder="1" applyAlignment="1" applyProtection="1">
      <alignment horizontal="center" vertical="center" wrapText="1"/>
    </xf>
    <xf numFmtId="0" fontId="15" fillId="0" borderId="12" xfId="52" applyNumberFormat="1" applyFont="1" applyFill="1" applyBorder="1" applyAlignment="1" applyProtection="1">
      <alignment horizontal="center" vertical="center"/>
    </xf>
    <xf numFmtId="0" fontId="15" fillId="0" borderId="10" xfId="52" applyNumberFormat="1" applyFont="1" applyFill="1" applyBorder="1" applyAlignment="1" applyProtection="1">
      <alignment horizontal="center" vertical="center"/>
    </xf>
    <xf numFmtId="0" fontId="49" fillId="3" borderId="1" xfId="52" applyNumberFormat="1" applyFont="1" applyFill="1" applyBorder="1" applyAlignment="1" applyProtection="1">
      <alignment horizontal="center" vertical="center"/>
    </xf>
    <xf numFmtId="182" fontId="49" fillId="3" borderId="1" xfId="55" applyNumberFormat="1" applyFont="1" applyFill="1" applyBorder="1" applyAlignment="1" applyProtection="1">
      <alignment horizontal="center" vertical="center" wrapText="1"/>
    </xf>
    <xf numFmtId="182" fontId="49" fillId="0" borderId="1" xfId="55" applyNumberFormat="1" applyFont="1" applyFill="1" applyBorder="1" applyAlignment="1" applyProtection="1">
      <alignment horizontal="center" vertical="center" wrapText="1"/>
    </xf>
    <xf numFmtId="0" fontId="50" fillId="0" borderId="1" xfId="52" applyFont="1" applyFill="1" applyBorder="1" applyAlignment="1">
      <alignment horizontal="center" vertical="center"/>
    </xf>
    <xf numFmtId="0" fontId="51" fillId="0" borderId="0" xfId="52" applyNumberFormat="1" applyFont="1" applyFill="1" applyBorder="1" applyAlignment="1" applyProtection="1">
      <alignment horizontal="right" vertical="center"/>
    </xf>
    <xf numFmtId="0" fontId="48" fillId="2" borderId="13" xfId="52" applyNumberFormat="1" applyFont="1" applyFill="1" applyBorder="1" applyAlignment="1" applyProtection="1">
      <alignment horizontal="center" vertical="center" wrapText="1"/>
    </xf>
    <xf numFmtId="0" fontId="48" fillId="2" borderId="14" xfId="52" applyNumberFormat="1" applyFont="1" applyFill="1" applyBorder="1" applyAlignment="1" applyProtection="1">
      <alignment horizontal="center" vertical="center" wrapText="1"/>
    </xf>
    <xf numFmtId="0" fontId="48" fillId="2" borderId="15" xfId="52" applyNumberFormat="1" applyFont="1" applyFill="1" applyBorder="1" applyAlignment="1" applyProtection="1">
      <alignment horizontal="center" vertical="center" wrapText="1"/>
    </xf>
    <xf numFmtId="0" fontId="52" fillId="0" borderId="13" xfId="52" applyNumberFormat="1" applyFont="1" applyFill="1" applyBorder="1" applyAlignment="1" applyProtection="1">
      <alignment horizontal="center" vertical="center" wrapText="1"/>
    </xf>
    <xf numFmtId="0" fontId="48" fillId="2" borderId="16" xfId="52" applyNumberFormat="1" applyFont="1" applyFill="1" applyBorder="1" applyAlignment="1" applyProtection="1">
      <alignment horizontal="center" vertical="center" wrapText="1"/>
    </xf>
    <xf numFmtId="0" fontId="48" fillId="2" borderId="17" xfId="52" applyNumberFormat="1" applyFont="1" applyFill="1" applyBorder="1" applyAlignment="1" applyProtection="1">
      <alignment horizontal="center" vertical="center" wrapText="1"/>
    </xf>
    <xf numFmtId="0" fontId="48" fillId="2" borderId="18" xfId="52" applyNumberFormat="1" applyFont="1" applyFill="1" applyBorder="1" applyAlignment="1" applyProtection="1">
      <alignment horizontal="center" vertical="center" wrapText="1"/>
    </xf>
    <xf numFmtId="0" fontId="48" fillId="0" borderId="16" xfId="52" applyNumberFormat="1" applyFont="1" applyFill="1" applyBorder="1" applyAlignment="1" applyProtection="1">
      <alignment horizontal="center" vertical="center" wrapText="1"/>
    </xf>
    <xf numFmtId="0" fontId="15" fillId="2" borderId="1" xfId="52" applyNumberFormat="1" applyFont="1" applyFill="1" applyBorder="1" applyAlignment="1" applyProtection="1">
      <alignment horizontal="center" vertical="center" wrapText="1"/>
    </xf>
    <xf numFmtId="182" fontId="49" fillId="2" borderId="1" xfId="55" applyNumberFormat="1" applyFont="1" applyFill="1" applyBorder="1" applyAlignment="1" applyProtection="1">
      <alignment horizontal="center" vertical="center" wrapText="1"/>
    </xf>
    <xf numFmtId="0" fontId="13" fillId="0" borderId="0" xfId="52" applyNumberFormat="1" applyFont="1" applyFill="1" applyBorder="1" applyAlignment="1" applyProtection="1">
      <alignment horizontal="right" vertical="center"/>
    </xf>
    <xf numFmtId="0" fontId="52" fillId="0" borderId="7" xfId="52" applyNumberFormat="1" applyFont="1" applyFill="1" applyBorder="1" applyAlignment="1" applyProtection="1">
      <alignment horizontal="center" vertical="center" wrapText="1"/>
    </xf>
    <xf numFmtId="0" fontId="48" fillId="0" borderId="8" xfId="52" applyNumberFormat="1" applyFont="1" applyFill="1" applyBorder="1" applyAlignment="1" applyProtection="1">
      <alignment horizontal="center" vertical="center" wrapText="1"/>
    </xf>
    <xf numFmtId="0" fontId="48" fillId="0" borderId="11" xfId="52" applyNumberFormat="1" applyFont="1" applyFill="1" applyBorder="1" applyAlignment="1" applyProtection="1">
      <alignment horizontal="center" vertical="center" wrapText="1"/>
    </xf>
    <xf numFmtId="0" fontId="52" fillId="2" borderId="1" xfId="52" applyNumberFormat="1" applyFont="1" applyFill="1" applyBorder="1" applyAlignment="1" applyProtection="1">
      <alignment horizontal="center" vertical="center" wrapText="1"/>
    </xf>
    <xf numFmtId="0" fontId="15" fillId="0" borderId="6" xfId="52" applyNumberFormat="1" applyFont="1" applyFill="1" applyBorder="1" applyAlignment="1" applyProtection="1">
      <alignment horizontal="center" vertical="center" wrapText="1"/>
    </xf>
    <xf numFmtId="0" fontId="15" fillId="2" borderId="6" xfId="52" applyNumberFormat="1" applyFont="1" applyFill="1" applyBorder="1" applyAlignment="1" applyProtection="1">
      <alignment horizontal="center" vertical="center" wrapText="1"/>
    </xf>
    <xf numFmtId="0" fontId="48" fillId="0" borderId="10" xfId="52" applyNumberFormat="1" applyFont="1" applyFill="1" applyBorder="1" applyAlignment="1" applyProtection="1">
      <alignment horizontal="center" vertical="center" wrapText="1"/>
    </xf>
    <xf numFmtId="0" fontId="15" fillId="2" borderId="12" xfId="52" applyNumberFormat="1" applyFont="1" applyFill="1" applyBorder="1" applyAlignment="1" applyProtection="1">
      <alignment horizontal="center" vertical="center" wrapText="1"/>
    </xf>
    <xf numFmtId="0" fontId="15" fillId="0" borderId="12" xfId="52" applyNumberFormat="1" applyFont="1" applyFill="1" applyBorder="1" applyAlignment="1" applyProtection="1">
      <alignment horizontal="center" vertical="center" wrapText="1"/>
    </xf>
    <xf numFmtId="0" fontId="15" fillId="2" borderId="10" xfId="52" applyNumberFormat="1" applyFont="1" applyFill="1" applyBorder="1" applyAlignment="1" applyProtection="1">
      <alignment horizontal="center" vertical="center" wrapText="1"/>
    </xf>
    <xf numFmtId="0" fontId="15" fillId="0" borderId="10" xfId="52" applyNumberFormat="1" applyFont="1" applyFill="1" applyBorder="1" applyAlignment="1" applyProtection="1">
      <alignment horizontal="center" vertical="center" wrapText="1"/>
    </xf>
    <xf numFmtId="182" fontId="53" fillId="0" borderId="1" xfId="55" applyNumberFormat="1" applyFont="1" applyFill="1" applyBorder="1" applyAlignment="1" applyProtection="1">
      <alignment horizontal="center" vertical="center" wrapText="1"/>
    </xf>
    <xf numFmtId="182" fontId="54" fillId="2" borderId="1" xfId="55" applyNumberFormat="1" applyFont="1" applyFill="1" applyBorder="1" applyAlignment="1" applyProtection="1">
      <alignment horizontal="center" vertical="center" wrapText="1"/>
    </xf>
    <xf numFmtId="182" fontId="55" fillId="3" borderId="1" xfId="55" applyNumberFormat="1" applyFont="1" applyFill="1" applyBorder="1" applyAlignment="1" applyProtection="1">
      <alignment horizontal="center" vertical="center" wrapText="1"/>
    </xf>
    <xf numFmtId="182" fontId="56" fillId="3" borderId="1" xfId="55" applyNumberFormat="1" applyFont="1" applyFill="1" applyBorder="1" applyAlignment="1" applyProtection="1">
      <alignment horizontal="center" vertical="center" wrapText="1"/>
    </xf>
    <xf numFmtId="0" fontId="52" fillId="0" borderId="8" xfId="52" applyNumberFormat="1" applyFont="1" applyFill="1" applyBorder="1" applyAlignment="1" applyProtection="1">
      <alignment horizontal="center" vertical="center" wrapText="1"/>
    </xf>
    <xf numFmtId="0" fontId="15" fillId="0" borderId="7" xfId="52" applyNumberFormat="1" applyFont="1" applyFill="1" applyBorder="1" applyAlignment="1" applyProtection="1">
      <alignment horizontal="center" vertical="center" wrapText="1"/>
    </xf>
    <xf numFmtId="0" fontId="15" fillId="0" borderId="8" xfId="52" applyNumberFormat="1" applyFont="1" applyFill="1" applyBorder="1" applyAlignment="1" applyProtection="1">
      <alignment horizontal="center" vertical="center" wrapText="1"/>
    </xf>
    <xf numFmtId="0" fontId="15" fillId="0" borderId="11" xfId="52" applyNumberFormat="1" applyFont="1" applyFill="1" applyBorder="1" applyAlignment="1" applyProtection="1">
      <alignment horizontal="center" vertical="center" wrapText="1"/>
    </xf>
    <xf numFmtId="182" fontId="54" fillId="0" borderId="1" xfId="55" applyNumberFormat="1" applyFont="1" applyFill="1" applyBorder="1" applyAlignment="1" applyProtection="1">
      <alignment horizontal="center" vertical="center" wrapText="1"/>
    </xf>
    <xf numFmtId="182" fontId="43" fillId="0" borderId="1" xfId="55" applyNumberFormat="1" applyFont="1" applyFill="1" applyBorder="1" applyAlignment="1" applyProtection="1">
      <alignment horizontal="center" vertical="center" wrapText="1"/>
    </xf>
    <xf numFmtId="182" fontId="55" fillId="0" borderId="1" xfId="55" applyNumberFormat="1" applyFont="1" applyFill="1" applyBorder="1" applyAlignment="1" applyProtection="1">
      <alignment horizontal="center" vertical="center" wrapText="1"/>
    </xf>
    <xf numFmtId="0" fontId="57" fillId="0" borderId="0" xfId="52" applyFont="1" applyFill="1" applyAlignment="1"/>
    <xf numFmtId="0" fontId="58" fillId="0" borderId="0" xfId="52" applyFont="1" applyFill="1" applyAlignment="1"/>
    <xf numFmtId="182" fontId="59" fillId="2" borderId="1" xfId="55" applyNumberFormat="1" applyFont="1" applyFill="1" applyBorder="1" applyAlignment="1" applyProtection="1">
      <alignment horizontal="center" vertical="center" wrapText="1"/>
    </xf>
    <xf numFmtId="182" fontId="56" fillId="0" borderId="1" xfId="55" applyNumberFormat="1" applyFont="1" applyFill="1" applyBorder="1" applyAlignment="1" applyProtection="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_2007年云南省向人大报送政府收支预算表格式编制过程表 2" xfId="50"/>
    <cellStyle name="常规 8" xfId="51"/>
    <cellStyle name="常规 2" xfId="52"/>
    <cellStyle name="常规_exceltmp1" xfId="53"/>
    <cellStyle name="常规 3" xfId="54"/>
    <cellStyle name="千位分隔 2" xfId="55"/>
    <cellStyle name="常规_2007年云南省向人大报送政府收支预算表格式编制过程表" xfId="56"/>
  </cellStyles>
  <dxfs count="2">
    <dxf>
      <font>
        <b val="1"/>
        <i val="0"/>
      </font>
    </dxf>
    <dxf>
      <font>
        <color theme="0"/>
      </font>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AR32"/>
  <sheetViews>
    <sheetView workbookViewId="0">
      <pane xSplit="1" topLeftCell="B1" activePane="topRight" state="frozen"/>
      <selection/>
      <selection pane="topRight" activeCell="AR9" sqref="AR9"/>
    </sheetView>
  </sheetViews>
  <sheetFormatPr defaultColWidth="6.75" defaultRowHeight="11.25"/>
  <cols>
    <col min="1" max="1" width="14" style="173" customWidth="1"/>
    <col min="2" max="3" width="11.125" style="173" hidden="1" customWidth="1"/>
    <col min="4" max="4" width="8.375" style="173" hidden="1" customWidth="1"/>
    <col min="5" max="5" width="9.25" style="173" hidden="1" customWidth="1"/>
    <col min="6" max="7" width="9.375" style="173" hidden="1" customWidth="1"/>
    <col min="8" max="8" width="8.375" style="173" hidden="1" customWidth="1"/>
    <col min="9" max="10" width="11.125" style="173" hidden="1" customWidth="1"/>
    <col min="11" max="13" width="8.375" style="173" hidden="1" customWidth="1"/>
    <col min="14" max="14" width="7.625" style="173" hidden="1" customWidth="1"/>
    <col min="15" max="16" width="11.125" style="173" hidden="1" customWidth="1"/>
    <col min="17" max="17" width="8.375" style="173" hidden="1" customWidth="1"/>
    <col min="18" max="19" width="9.25" style="173" hidden="1" customWidth="1"/>
    <col min="20" max="29" width="11.5" style="173" hidden="1" customWidth="1"/>
    <col min="30" max="30" width="11.5" style="175" customWidth="1"/>
    <col min="31" max="31" width="12.5" style="173" customWidth="1"/>
    <col min="32" max="32" width="12.375" style="173" customWidth="1"/>
    <col min="33" max="33" width="11.5" style="173" customWidth="1"/>
    <col min="34" max="34" width="8.875" style="173" customWidth="1"/>
    <col min="35" max="35" width="7.25" style="173" customWidth="1"/>
    <col min="36" max="36" width="6.625" style="173" customWidth="1"/>
    <col min="37" max="37" width="9.5" style="173" customWidth="1"/>
    <col min="38" max="38" width="11.5" style="173" customWidth="1"/>
    <col min="39" max="39" width="7.125" style="173" customWidth="1"/>
    <col min="40" max="40" width="9.125" style="173" customWidth="1"/>
    <col min="41" max="41" width="10.125" style="173" customWidth="1"/>
    <col min="42" max="44" width="11.5" style="173" customWidth="1"/>
    <col min="45" max="16384" width="6.75" style="173"/>
  </cols>
  <sheetData>
    <row r="1" s="173" customFormat="1" ht="13.5" spans="1:30">
      <c r="A1" s="176" t="s">
        <v>0</v>
      </c>
      <c r="AD1" s="175"/>
    </row>
    <row r="2" s="173" customFormat="1" ht="27" customHeight="1" spans="1:44">
      <c r="A2" s="177" t="s">
        <v>1</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row>
    <row r="3" s="173" customFormat="1" ht="18.75" spans="1:44">
      <c r="A3" s="178"/>
      <c r="B3" s="178"/>
      <c r="C3" s="178"/>
      <c r="D3" s="178"/>
      <c r="V3" s="189"/>
      <c r="Y3" s="189"/>
      <c r="AD3" s="175"/>
      <c r="AF3" s="200"/>
      <c r="AR3" s="224" t="s">
        <v>2</v>
      </c>
    </row>
    <row r="4" s="173" customFormat="1" ht="30.75" customHeight="1" spans="1:44">
      <c r="A4" s="179" t="s">
        <v>3</v>
      </c>
      <c r="B4" s="180" t="s">
        <v>4</v>
      </c>
      <c r="C4" s="180"/>
      <c r="D4" s="180"/>
      <c r="E4" s="181" t="s">
        <v>5</v>
      </c>
      <c r="F4" s="182"/>
      <c r="G4" s="182"/>
      <c r="H4" s="182"/>
      <c r="I4" s="188" t="s">
        <v>6</v>
      </c>
      <c r="J4" s="188"/>
      <c r="K4" s="188"/>
      <c r="L4" s="182" t="s">
        <v>7</v>
      </c>
      <c r="M4" s="182"/>
      <c r="N4" s="182"/>
      <c r="O4" s="182" t="s">
        <v>8</v>
      </c>
      <c r="P4" s="182"/>
      <c r="Q4" s="182"/>
      <c r="R4" s="182" t="s">
        <v>9</v>
      </c>
      <c r="S4" s="182"/>
      <c r="T4" s="190" t="s">
        <v>10</v>
      </c>
      <c r="U4" s="191"/>
      <c r="V4" s="192"/>
      <c r="W4" s="193" t="s">
        <v>11</v>
      </c>
      <c r="X4" s="191"/>
      <c r="Y4" s="192"/>
      <c r="Z4" s="201" t="s">
        <v>12</v>
      </c>
      <c r="AA4" s="202"/>
      <c r="AB4" s="202"/>
      <c r="AC4" s="203"/>
      <c r="AD4" s="204" t="s">
        <v>13</v>
      </c>
      <c r="AE4" s="204"/>
      <c r="AF4" s="204"/>
      <c r="AG4" s="201" t="s">
        <v>14</v>
      </c>
      <c r="AH4" s="216"/>
      <c r="AI4" s="216"/>
      <c r="AJ4" s="216"/>
      <c r="AK4" s="216"/>
      <c r="AL4" s="216"/>
      <c r="AM4" s="202"/>
      <c r="AN4" s="202"/>
      <c r="AO4" s="203"/>
      <c r="AP4" s="181" t="s">
        <v>15</v>
      </c>
      <c r="AQ4" s="182"/>
      <c r="AR4" s="182"/>
    </row>
    <row r="5" s="173" customFormat="1" ht="24.95" customHeight="1" spans="1:44">
      <c r="A5" s="183"/>
      <c r="B5" s="180"/>
      <c r="C5" s="180"/>
      <c r="D5" s="180"/>
      <c r="E5" s="182"/>
      <c r="F5" s="182"/>
      <c r="G5" s="182"/>
      <c r="H5" s="182"/>
      <c r="I5" s="188"/>
      <c r="J5" s="188"/>
      <c r="K5" s="188"/>
      <c r="L5" s="182"/>
      <c r="M5" s="182"/>
      <c r="N5" s="182"/>
      <c r="O5" s="182"/>
      <c r="P5" s="182"/>
      <c r="Q5" s="182"/>
      <c r="R5" s="182"/>
      <c r="S5" s="182"/>
      <c r="T5" s="194"/>
      <c r="U5" s="195"/>
      <c r="V5" s="196"/>
      <c r="W5" s="197"/>
      <c r="X5" s="195"/>
      <c r="Y5" s="196"/>
      <c r="Z5" s="205" t="s">
        <v>16</v>
      </c>
      <c r="AA5" s="181" t="s">
        <v>17</v>
      </c>
      <c r="AB5" s="182"/>
      <c r="AC5" s="181" t="s">
        <v>18</v>
      </c>
      <c r="AD5" s="206" t="s">
        <v>19</v>
      </c>
      <c r="AE5" s="205" t="s">
        <v>17</v>
      </c>
      <c r="AF5" s="205" t="s">
        <v>18</v>
      </c>
      <c r="AG5" s="205" t="s">
        <v>19</v>
      </c>
      <c r="AH5" s="217" t="s">
        <v>20</v>
      </c>
      <c r="AI5" s="218"/>
      <c r="AJ5" s="218"/>
      <c r="AK5" s="219"/>
      <c r="AL5" s="217" t="s">
        <v>21</v>
      </c>
      <c r="AM5" s="218"/>
      <c r="AN5" s="218"/>
      <c r="AO5" s="219"/>
      <c r="AP5" s="206" t="s">
        <v>19</v>
      </c>
      <c r="AQ5" s="205" t="s">
        <v>17</v>
      </c>
      <c r="AR5" s="205" t="s">
        <v>18</v>
      </c>
    </row>
    <row r="6" s="173" customFormat="1" ht="35.1" customHeight="1" spans="1:44">
      <c r="A6" s="183"/>
      <c r="B6" s="181" t="s">
        <v>16</v>
      </c>
      <c r="C6" s="181" t="s">
        <v>17</v>
      </c>
      <c r="D6" s="181" t="s">
        <v>18</v>
      </c>
      <c r="E6" s="181" t="s">
        <v>16</v>
      </c>
      <c r="F6" s="181" t="s">
        <v>22</v>
      </c>
      <c r="G6" s="181" t="s">
        <v>23</v>
      </c>
      <c r="H6" s="181" t="s">
        <v>24</v>
      </c>
      <c r="I6" s="181" t="s">
        <v>16</v>
      </c>
      <c r="J6" s="181" t="s">
        <v>17</v>
      </c>
      <c r="K6" s="181" t="s">
        <v>18</v>
      </c>
      <c r="L6" s="181" t="s">
        <v>16</v>
      </c>
      <c r="M6" s="181" t="s">
        <v>17</v>
      </c>
      <c r="N6" s="181" t="s">
        <v>18</v>
      </c>
      <c r="O6" s="181" t="s">
        <v>16</v>
      </c>
      <c r="P6" s="181" t="s">
        <v>17</v>
      </c>
      <c r="Q6" s="181" t="s">
        <v>18</v>
      </c>
      <c r="R6" s="181" t="s">
        <v>16</v>
      </c>
      <c r="S6" s="181" t="s">
        <v>17</v>
      </c>
      <c r="T6" s="198" t="s">
        <v>16</v>
      </c>
      <c r="U6" s="181" t="s">
        <v>17</v>
      </c>
      <c r="V6" s="181" t="s">
        <v>18</v>
      </c>
      <c r="W6" s="181" t="s">
        <v>16</v>
      </c>
      <c r="X6" s="181" t="s">
        <v>17</v>
      </c>
      <c r="Y6" s="181" t="s">
        <v>18</v>
      </c>
      <c r="Z6" s="207"/>
      <c r="AA6" s="181" t="s">
        <v>25</v>
      </c>
      <c r="AB6" s="181" t="s">
        <v>26</v>
      </c>
      <c r="AC6" s="182"/>
      <c r="AD6" s="208"/>
      <c r="AE6" s="209"/>
      <c r="AF6" s="209"/>
      <c r="AG6" s="209"/>
      <c r="AH6" s="205" t="s">
        <v>16</v>
      </c>
      <c r="AI6" s="217" t="s">
        <v>17</v>
      </c>
      <c r="AJ6" s="219"/>
      <c r="AK6" s="181" t="s">
        <v>18</v>
      </c>
      <c r="AL6" s="205" t="s">
        <v>16</v>
      </c>
      <c r="AM6" s="217" t="s">
        <v>17</v>
      </c>
      <c r="AN6" s="219"/>
      <c r="AO6" s="179" t="s">
        <v>18</v>
      </c>
      <c r="AP6" s="208"/>
      <c r="AQ6" s="209"/>
      <c r="AR6" s="209"/>
    </row>
    <row r="7" s="173" customFormat="1" ht="35.1" customHeight="1" spans="1:44">
      <c r="A7" s="184"/>
      <c r="B7" s="181"/>
      <c r="C7" s="181"/>
      <c r="D7" s="181"/>
      <c r="E7" s="181"/>
      <c r="F7" s="181"/>
      <c r="G7" s="181"/>
      <c r="H7" s="181"/>
      <c r="I7" s="181"/>
      <c r="J7" s="181"/>
      <c r="K7" s="181"/>
      <c r="L7" s="181"/>
      <c r="M7" s="181"/>
      <c r="N7" s="181"/>
      <c r="O7" s="181"/>
      <c r="P7" s="181"/>
      <c r="Q7" s="181"/>
      <c r="R7" s="181"/>
      <c r="S7" s="181"/>
      <c r="T7" s="198"/>
      <c r="U7" s="181"/>
      <c r="V7" s="181"/>
      <c r="W7" s="181"/>
      <c r="X7" s="181"/>
      <c r="Y7" s="181"/>
      <c r="Z7" s="207"/>
      <c r="AA7" s="181"/>
      <c r="AB7" s="181"/>
      <c r="AC7" s="182"/>
      <c r="AD7" s="210"/>
      <c r="AE7" s="211"/>
      <c r="AF7" s="211"/>
      <c r="AG7" s="211"/>
      <c r="AH7" s="211"/>
      <c r="AI7" s="211" t="s">
        <v>25</v>
      </c>
      <c r="AJ7" s="211" t="s">
        <v>26</v>
      </c>
      <c r="AK7" s="181"/>
      <c r="AL7" s="211"/>
      <c r="AM7" s="181" t="s">
        <v>25</v>
      </c>
      <c r="AN7" s="181" t="s">
        <v>26</v>
      </c>
      <c r="AO7" s="184"/>
      <c r="AP7" s="210"/>
      <c r="AQ7" s="211"/>
      <c r="AR7" s="211"/>
    </row>
    <row r="8" s="174" customFormat="1" ht="43.5" customHeight="1" spans="1:44">
      <c r="A8" s="185" t="s">
        <v>27</v>
      </c>
      <c r="B8" s="186">
        <f>SUM(C8:D8)</f>
        <v>46800</v>
      </c>
      <c r="C8" s="186">
        <v>41626</v>
      </c>
      <c r="D8" s="186">
        <v>5174</v>
      </c>
      <c r="E8" s="186">
        <f>SUM(F8:H8)</f>
        <v>11800</v>
      </c>
      <c r="F8" s="186"/>
      <c r="G8" s="186">
        <v>3800</v>
      </c>
      <c r="H8" s="187">
        <v>8000</v>
      </c>
      <c r="I8" s="186">
        <f>B8+E8</f>
        <v>58600</v>
      </c>
      <c r="J8" s="186">
        <f>C8+E8</f>
        <v>53426</v>
      </c>
      <c r="K8" s="186">
        <f>D8</f>
        <v>5174</v>
      </c>
      <c r="L8" s="186">
        <f>SUM(M8:N8)</f>
        <v>0</v>
      </c>
      <c r="M8" s="186"/>
      <c r="N8" s="186"/>
      <c r="O8" s="186">
        <f t="shared" ref="O8:Q8" si="0">I8+L8</f>
        <v>58600</v>
      </c>
      <c r="P8" s="186">
        <f t="shared" si="0"/>
        <v>53426</v>
      </c>
      <c r="Q8" s="186">
        <f t="shared" si="0"/>
        <v>5174</v>
      </c>
      <c r="R8" s="186">
        <v>5600</v>
      </c>
      <c r="S8" s="186">
        <v>5600</v>
      </c>
      <c r="T8" s="199">
        <f>U8+V8</f>
        <v>74100</v>
      </c>
      <c r="U8" s="186">
        <v>68926</v>
      </c>
      <c r="V8" s="186">
        <v>5174</v>
      </c>
      <c r="W8" s="187">
        <f>X8+Y8</f>
        <v>66650</v>
      </c>
      <c r="X8" s="186">
        <v>63770</v>
      </c>
      <c r="Y8" s="186">
        <v>2880</v>
      </c>
      <c r="Z8" s="212">
        <f>AA8+AB8+AC8</f>
        <v>2600</v>
      </c>
      <c r="AA8" s="187">
        <v>1400</v>
      </c>
      <c r="AB8" s="187">
        <v>1200</v>
      </c>
      <c r="AC8" s="187">
        <v>0</v>
      </c>
      <c r="AD8" s="213">
        <f>AE8+AF8</f>
        <v>243805</v>
      </c>
      <c r="AE8" s="214">
        <v>72052</v>
      </c>
      <c r="AF8" s="215">
        <v>171753</v>
      </c>
      <c r="AG8" s="220">
        <f>AH8+AL8</f>
        <v>35000</v>
      </c>
      <c r="AH8" s="220">
        <f>AI8+AJ8+AK8</f>
        <v>0</v>
      </c>
      <c r="AI8" s="221"/>
      <c r="AJ8" s="221"/>
      <c r="AK8" s="221"/>
      <c r="AL8" s="220">
        <f>AM8+AN8+AO8</f>
        <v>35000</v>
      </c>
      <c r="AM8" s="222"/>
      <c r="AN8" s="222">
        <v>3000</v>
      </c>
      <c r="AO8" s="222">
        <v>32000</v>
      </c>
      <c r="AP8" s="225">
        <f>AD8+AG8</f>
        <v>278805</v>
      </c>
      <c r="AQ8" s="222">
        <f>AE8+AI8+AJ8+AM8+AN8</f>
        <v>75052</v>
      </c>
      <c r="AR8" s="226">
        <f>AF8+AK8+AO8</f>
        <v>203753</v>
      </c>
    </row>
    <row r="9" s="173" customFormat="1" spans="30:30">
      <c r="AD9" s="175"/>
    </row>
    <row r="10" s="173" customFormat="1" spans="30:30">
      <c r="AD10" s="175"/>
    </row>
    <row r="11" s="173" customFormat="1" spans="30:30">
      <c r="AD11" s="175"/>
    </row>
    <row r="12" s="173" customFormat="1" spans="30:30">
      <c r="AD12" s="175"/>
    </row>
    <row r="13" s="173" customFormat="1" spans="30:30">
      <c r="AD13" s="175"/>
    </row>
    <row r="14" s="173" customFormat="1" spans="30:30">
      <c r="AD14" s="175"/>
    </row>
    <row r="15" s="173" customFormat="1" spans="30:30">
      <c r="AD15" s="175"/>
    </row>
    <row r="16" s="173" customFormat="1" spans="30:30">
      <c r="AD16" s="175"/>
    </row>
    <row r="17" s="173" customFormat="1" spans="30:30">
      <c r="AD17" s="175"/>
    </row>
    <row r="18" s="173" customFormat="1" spans="30:30">
      <c r="AD18" s="175"/>
    </row>
    <row r="19" s="173" customFormat="1" spans="30:30">
      <c r="AD19" s="175"/>
    </row>
    <row r="20" s="173" customFormat="1" spans="30:30">
      <c r="AD20" s="175"/>
    </row>
    <row r="21" s="173" customFormat="1" spans="30:30">
      <c r="AD21" s="175"/>
    </row>
    <row r="22" s="173" customFormat="1" spans="30:30">
      <c r="AD22" s="175"/>
    </row>
    <row r="23" s="173" customFormat="1" spans="30:30">
      <c r="AD23" s="175"/>
    </row>
    <row r="24" s="173" customFormat="1" spans="30:30">
      <c r="AD24" s="175"/>
    </row>
    <row r="25" s="173" customFormat="1" spans="30:30">
      <c r="AD25" s="175"/>
    </row>
    <row r="26" s="173" customFormat="1" spans="30:30">
      <c r="AD26" s="175"/>
    </row>
    <row r="27" s="173" customFormat="1" spans="30:30">
      <c r="AD27" s="175"/>
    </row>
    <row r="28" s="173" customFormat="1" spans="30:30">
      <c r="AD28" s="175"/>
    </row>
    <row r="29" s="173" customFormat="1" spans="30:30">
      <c r="AD29" s="175"/>
    </row>
    <row r="30" s="173" customFormat="1" spans="30:30">
      <c r="AD30" s="175"/>
    </row>
    <row r="31" s="173" customFormat="1" spans="30:30">
      <c r="AD31" s="175"/>
    </row>
    <row r="32" s="173" customFormat="1" spans="30:37">
      <c r="AD32" s="175"/>
      <c r="AK32" s="223"/>
    </row>
  </sheetData>
  <mergeCells count="32">
    <mergeCell ref="A2:AR2"/>
    <mergeCell ref="B4:D4"/>
    <mergeCell ref="E4:H4"/>
    <mergeCell ref="I4:K4"/>
    <mergeCell ref="L4:N4"/>
    <mergeCell ref="O4:Q4"/>
    <mergeCell ref="R4:S4"/>
    <mergeCell ref="Z4:AC4"/>
    <mergeCell ref="AD4:AF4"/>
    <mergeCell ref="AG4:AO4"/>
    <mergeCell ref="AP4:AR4"/>
    <mergeCell ref="AA5:AB5"/>
    <mergeCell ref="AH5:AK5"/>
    <mergeCell ref="AL5:AO5"/>
    <mergeCell ref="AI6:AJ6"/>
    <mergeCell ref="AM6:AN6"/>
    <mergeCell ref="A4:A7"/>
    <mergeCell ref="Z5:Z6"/>
    <mergeCell ref="AC5:AC6"/>
    <mergeCell ref="AD5:AD7"/>
    <mergeCell ref="AE5:AE7"/>
    <mergeCell ref="AF5:AF7"/>
    <mergeCell ref="AG5:AG7"/>
    <mergeCell ref="AH6:AH7"/>
    <mergeCell ref="AK6:AK7"/>
    <mergeCell ref="AL6:AL7"/>
    <mergeCell ref="AO6:AO7"/>
    <mergeCell ref="AP5:AP7"/>
    <mergeCell ref="AQ5:AQ7"/>
    <mergeCell ref="AR5:AR7"/>
    <mergeCell ref="T4:V5"/>
    <mergeCell ref="W4:Y5"/>
  </mergeCells>
  <printOptions horizontalCentered="1"/>
  <pageMargins left="0.357638888888889" right="0.357638888888889" top="0.605555555555556" bottom="0.605555555555556" header="0.511805555555556" footer="0.511805555555556"/>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3"/>
  <sheetViews>
    <sheetView workbookViewId="0">
      <selection activeCell="G18" sqref="G18"/>
    </sheetView>
  </sheetViews>
  <sheetFormatPr defaultColWidth="9" defaultRowHeight="13.5" outlineLevelCol="6"/>
  <cols>
    <col min="1" max="1" width="4.75" style="142" customWidth="1"/>
    <col min="2" max="2" width="24.5" style="142" customWidth="1"/>
    <col min="3" max="3" width="32.875" style="142" customWidth="1"/>
    <col min="4" max="4" width="12.75" style="142" customWidth="1"/>
    <col min="5" max="5" width="43.75" style="145" customWidth="1"/>
    <col min="6" max="6" width="20.125" style="145" customWidth="1"/>
    <col min="7" max="7" width="25.375" style="142" customWidth="1"/>
    <col min="8" max="16384" width="9" style="142"/>
  </cols>
  <sheetData>
    <row r="1" s="142" customFormat="1" ht="27.75" customHeight="1" spans="1:6">
      <c r="A1" s="146" t="s">
        <v>28</v>
      </c>
      <c r="B1" s="147"/>
      <c r="E1" s="145"/>
      <c r="F1" s="145"/>
    </row>
    <row r="2" s="142" customFormat="1" ht="27" spans="1:7">
      <c r="A2" s="148" t="s">
        <v>29</v>
      </c>
      <c r="B2" s="148"/>
      <c r="C2" s="148"/>
      <c r="D2" s="148"/>
      <c r="E2" s="148"/>
      <c r="F2" s="148"/>
      <c r="G2" s="148"/>
    </row>
    <row r="3" s="142" customFormat="1" ht="30.75" customHeight="1" spans="5:7">
      <c r="E3" s="145"/>
      <c r="F3" s="145"/>
      <c r="G3" s="158" t="s">
        <v>30</v>
      </c>
    </row>
    <row r="4" s="142" customFormat="1" ht="36" customHeight="1" spans="1:7">
      <c r="A4" s="164" t="s">
        <v>31</v>
      </c>
      <c r="B4" s="164" t="s">
        <v>32</v>
      </c>
      <c r="C4" s="164" t="s">
        <v>33</v>
      </c>
      <c r="D4" s="164" t="s">
        <v>34</v>
      </c>
      <c r="E4" s="165" t="s">
        <v>35</v>
      </c>
      <c r="F4" s="166"/>
      <c r="G4" s="167"/>
    </row>
    <row r="5" s="142" customFormat="1" ht="36" customHeight="1" spans="1:7">
      <c r="A5" s="168"/>
      <c r="B5" s="168"/>
      <c r="C5" s="168"/>
      <c r="D5" s="168"/>
      <c r="E5" s="159" t="s">
        <v>36</v>
      </c>
      <c r="F5" s="159" t="s">
        <v>37</v>
      </c>
      <c r="G5" s="149" t="s">
        <v>38</v>
      </c>
    </row>
    <row r="6" s="163" customFormat="1" ht="36" customHeight="1" spans="1:7">
      <c r="A6" s="152"/>
      <c r="B6" s="152"/>
      <c r="C6" s="150" t="s">
        <v>39</v>
      </c>
      <c r="D6" s="169">
        <f>SUM(D7:D8)</f>
        <v>32000</v>
      </c>
      <c r="E6" s="159"/>
      <c r="F6" s="159"/>
      <c r="G6" s="170"/>
    </row>
    <row r="7" s="163" customFormat="1" ht="36" customHeight="1" spans="1:7">
      <c r="A7" s="152">
        <v>1</v>
      </c>
      <c r="B7" s="152" t="s">
        <v>40</v>
      </c>
      <c r="C7" s="152" t="s">
        <v>41</v>
      </c>
      <c r="D7" s="171">
        <v>2000</v>
      </c>
      <c r="E7" s="172" t="s">
        <v>42</v>
      </c>
      <c r="F7" s="172" t="s">
        <v>43</v>
      </c>
      <c r="G7" s="170" t="s">
        <v>44</v>
      </c>
    </row>
    <row r="8" s="163" customFormat="1" ht="36" customHeight="1" spans="1:7">
      <c r="A8" s="152">
        <v>2</v>
      </c>
      <c r="B8" s="152" t="s">
        <v>45</v>
      </c>
      <c r="C8" s="152" t="s">
        <v>46</v>
      </c>
      <c r="D8" s="171">
        <v>30000</v>
      </c>
      <c r="E8" s="172" t="s">
        <v>47</v>
      </c>
      <c r="F8" s="172" t="s">
        <v>43</v>
      </c>
      <c r="G8" s="170" t="s">
        <v>44</v>
      </c>
    </row>
    <row r="9" s="142" customFormat="1" spans="5:6">
      <c r="E9" s="145"/>
      <c r="F9" s="145"/>
    </row>
    <row r="10" s="142" customFormat="1" spans="5:6">
      <c r="E10" s="145"/>
      <c r="F10" s="145"/>
    </row>
    <row r="11" s="142" customFormat="1" spans="5:6">
      <c r="E11" s="145"/>
      <c r="F11" s="145"/>
    </row>
    <row r="12" s="142" customFormat="1" spans="5:6">
      <c r="E12" s="145"/>
      <c r="F12" s="145"/>
    </row>
    <row r="13" s="145" customFormat="1" spans="1:7">
      <c r="A13" s="142"/>
      <c r="B13" s="142"/>
      <c r="C13" s="142"/>
      <c r="D13" s="157"/>
      <c r="G13" s="142"/>
    </row>
  </sheetData>
  <mergeCells count="7">
    <mergeCell ref="A1:B1"/>
    <mergeCell ref="A2:G2"/>
    <mergeCell ref="E4:G4"/>
    <mergeCell ref="A4:A5"/>
    <mergeCell ref="B4:B5"/>
    <mergeCell ref="C4:C5"/>
    <mergeCell ref="D4:D5"/>
  </mergeCells>
  <printOptions horizontalCentered="1"/>
  <pageMargins left="0.707638888888889" right="0.707638888888889" top="0.747916666666667" bottom="0.747916666666667" header="0.313888888888889" footer="0.313888888888889"/>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13"/>
  <sheetViews>
    <sheetView workbookViewId="0">
      <selection activeCell="I17" sqref="I17"/>
    </sheetView>
  </sheetViews>
  <sheetFormatPr defaultColWidth="9" defaultRowHeight="13.5"/>
  <cols>
    <col min="1" max="1" width="4.75" style="142" customWidth="1"/>
    <col min="2" max="2" width="19.375" style="142" customWidth="1"/>
    <col min="3" max="3" width="20.125" style="142" customWidth="1"/>
    <col min="4" max="4" width="10.875" style="142" customWidth="1"/>
    <col min="5" max="7" width="10.625" style="142" customWidth="1"/>
    <col min="8" max="8" width="9.625" style="142" customWidth="1"/>
    <col min="9" max="9" width="32.5" style="145" customWidth="1"/>
    <col min="10" max="10" width="20.125" style="145" customWidth="1"/>
    <col min="11" max="11" width="25.375" style="142" customWidth="1"/>
    <col min="12" max="12" width="14" style="142" customWidth="1"/>
    <col min="13" max="16384" width="9" style="142"/>
  </cols>
  <sheetData>
    <row r="1" s="142" customFormat="1" ht="27.75" customHeight="1" spans="1:10">
      <c r="A1" s="146" t="s">
        <v>48</v>
      </c>
      <c r="B1" s="147"/>
      <c r="I1" s="145"/>
      <c r="J1" s="145"/>
    </row>
    <row r="2" s="142" customFormat="1" ht="27" spans="1:11">
      <c r="A2" s="148" t="s">
        <v>49</v>
      </c>
      <c r="B2" s="148"/>
      <c r="C2" s="148"/>
      <c r="D2" s="148"/>
      <c r="E2" s="148"/>
      <c r="F2" s="148"/>
      <c r="G2" s="148"/>
      <c r="H2" s="148"/>
      <c r="I2" s="148"/>
      <c r="J2" s="148"/>
      <c r="K2" s="148"/>
    </row>
    <row r="3" s="142" customFormat="1" ht="30.75" customHeight="1" spans="9:11">
      <c r="I3" s="145"/>
      <c r="J3" s="145"/>
      <c r="K3" s="158" t="s">
        <v>30</v>
      </c>
    </row>
    <row r="4" s="142" customFormat="1" ht="30.75" customHeight="1" spans="1:11">
      <c r="A4" s="149" t="s">
        <v>31</v>
      </c>
      <c r="B4" s="149" t="s">
        <v>32</v>
      </c>
      <c r="C4" s="149" t="s">
        <v>50</v>
      </c>
      <c r="D4" s="149" t="s">
        <v>51</v>
      </c>
      <c r="E4" s="149"/>
      <c r="F4" s="149"/>
      <c r="G4" s="149"/>
      <c r="H4" s="149" t="s">
        <v>52</v>
      </c>
      <c r="I4" s="149"/>
      <c r="J4" s="149"/>
      <c r="K4" s="149"/>
    </row>
    <row r="5" s="142" customFormat="1" ht="36" customHeight="1" spans="1:11">
      <c r="A5" s="149"/>
      <c r="B5" s="149"/>
      <c r="C5" s="149"/>
      <c r="D5" s="150" t="s">
        <v>53</v>
      </c>
      <c r="E5" s="150" t="s">
        <v>54</v>
      </c>
      <c r="F5" s="150"/>
      <c r="G5" s="150" t="s">
        <v>55</v>
      </c>
      <c r="H5" s="149" t="s">
        <v>34</v>
      </c>
      <c r="I5" s="149" t="s">
        <v>35</v>
      </c>
      <c r="J5" s="149"/>
      <c r="K5" s="149"/>
    </row>
    <row r="6" s="142" customFormat="1" ht="36" customHeight="1" spans="1:11">
      <c r="A6" s="149"/>
      <c r="B6" s="149"/>
      <c r="C6" s="149"/>
      <c r="D6" s="150"/>
      <c r="E6" s="149" t="s">
        <v>16</v>
      </c>
      <c r="F6" s="150" t="s">
        <v>56</v>
      </c>
      <c r="G6" s="150"/>
      <c r="H6" s="149"/>
      <c r="I6" s="159" t="s">
        <v>36</v>
      </c>
      <c r="J6" s="159" t="s">
        <v>37</v>
      </c>
      <c r="K6" s="149" t="s">
        <v>38</v>
      </c>
    </row>
    <row r="7" s="143" customFormat="1" ht="51" customHeight="1" spans="1:11">
      <c r="A7" s="151">
        <v>1</v>
      </c>
      <c r="B7" s="151" t="s">
        <v>57</v>
      </c>
      <c r="C7" s="152" t="s">
        <v>58</v>
      </c>
      <c r="D7" s="152">
        <f>E7+G7</f>
        <v>3000</v>
      </c>
      <c r="E7" s="152"/>
      <c r="F7" s="152"/>
      <c r="G7" s="152">
        <v>3000</v>
      </c>
      <c r="H7" s="153">
        <v>971</v>
      </c>
      <c r="I7" s="160" t="s">
        <v>59</v>
      </c>
      <c r="J7" s="160" t="s">
        <v>60</v>
      </c>
      <c r="K7" s="161" t="s">
        <v>61</v>
      </c>
    </row>
    <row r="8" s="144" customFormat="1" ht="36" customHeight="1" spans="1:11">
      <c r="A8" s="154"/>
      <c r="B8" s="155"/>
      <c r="C8" s="155"/>
      <c r="D8" s="155"/>
      <c r="E8" s="155"/>
      <c r="F8" s="155"/>
      <c r="G8" s="155"/>
      <c r="H8" s="156"/>
      <c r="I8" s="162"/>
      <c r="J8" s="162"/>
      <c r="K8" s="162"/>
    </row>
    <row r="9" s="142" customFormat="1" spans="9:10">
      <c r="I9" s="145"/>
      <c r="J9" s="145"/>
    </row>
    <row r="10" s="142" customFormat="1" spans="9:10">
      <c r="I10" s="145"/>
      <c r="J10" s="145"/>
    </row>
    <row r="11" s="142" customFormat="1" spans="9:10">
      <c r="I11" s="145"/>
      <c r="J11" s="145"/>
    </row>
    <row r="12" s="142" customFormat="1" spans="9:10">
      <c r="I12" s="145"/>
      <c r="J12" s="145"/>
    </row>
    <row r="13" s="145" customFormat="1" spans="1:11">
      <c r="A13" s="142"/>
      <c r="B13" s="142"/>
      <c r="C13" s="142"/>
      <c r="D13" s="142"/>
      <c r="E13" s="142"/>
      <c r="F13" s="142"/>
      <c r="G13" s="142"/>
      <c r="H13" s="157"/>
      <c r="K13" s="142"/>
    </row>
  </sheetData>
  <mergeCells count="12">
    <mergeCell ref="A1:B1"/>
    <mergeCell ref="A2:K2"/>
    <mergeCell ref="D4:G4"/>
    <mergeCell ref="H4:K4"/>
    <mergeCell ref="E5:F5"/>
    <mergeCell ref="I5:K5"/>
    <mergeCell ref="A4:A6"/>
    <mergeCell ref="B4:B6"/>
    <mergeCell ref="C4:C6"/>
    <mergeCell ref="D5:D6"/>
    <mergeCell ref="G5:G6"/>
    <mergeCell ref="H5:H6"/>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4"/>
  <sheetViews>
    <sheetView workbookViewId="0">
      <pane ySplit="4" topLeftCell="A23" activePane="bottomLeft" state="frozen"/>
      <selection/>
      <selection pane="bottomLeft" activeCell="C50" sqref="C50"/>
    </sheetView>
  </sheetViews>
  <sheetFormatPr defaultColWidth="9" defaultRowHeight="13.5" outlineLevelCol="3"/>
  <cols>
    <col min="1" max="1" width="39.875" style="47" customWidth="1"/>
    <col min="2" max="2" width="14.5" style="47" customWidth="1"/>
    <col min="3" max="3" width="13.375" style="47" customWidth="1"/>
    <col min="4" max="4" width="16.75" style="47" customWidth="1"/>
    <col min="5" max="16384" width="9" style="47"/>
  </cols>
  <sheetData>
    <row r="1" spans="1:1">
      <c r="A1" s="47" t="s">
        <v>62</v>
      </c>
    </row>
    <row r="2" s="48" customFormat="1" ht="26.1" customHeight="1" spans="1:4">
      <c r="A2" s="53" t="s">
        <v>63</v>
      </c>
      <c r="B2" s="53"/>
      <c r="C2" s="53"/>
      <c r="D2" s="53"/>
    </row>
    <row r="3" ht="15" customHeight="1" spans="1:4">
      <c r="A3" s="47" t="s">
        <v>64</v>
      </c>
      <c r="B3" s="54"/>
      <c r="C3" s="54"/>
      <c r="D3" s="55" t="s">
        <v>30</v>
      </c>
    </row>
    <row r="4" s="49" customFormat="1" ht="27" customHeight="1" spans="1:4">
      <c r="A4" s="56" t="s">
        <v>65</v>
      </c>
      <c r="B4" s="56" t="s">
        <v>66</v>
      </c>
      <c r="C4" s="56" t="s">
        <v>67</v>
      </c>
      <c r="D4" s="56" t="s">
        <v>68</v>
      </c>
    </row>
    <row r="5" s="54" customFormat="1" ht="20.1" customHeight="1" spans="1:4">
      <c r="A5" s="122" t="s">
        <v>69</v>
      </c>
      <c r="B5" s="123">
        <f>SUM(B6:B19)</f>
        <v>17900</v>
      </c>
      <c r="C5" s="124"/>
      <c r="D5" s="124">
        <f>B5+C5</f>
        <v>17900</v>
      </c>
    </row>
    <row r="6" s="54" customFormat="1" ht="20.1" customHeight="1" spans="1:4">
      <c r="A6" s="125" t="s">
        <v>70</v>
      </c>
      <c r="B6" s="109">
        <v>8377</v>
      </c>
      <c r="C6" s="126"/>
      <c r="D6" s="126">
        <f t="shared" ref="D6:D42" si="0">B6+C6</f>
        <v>8377</v>
      </c>
    </row>
    <row r="7" s="54" customFormat="1" ht="20.1" customHeight="1" spans="1:4">
      <c r="A7" s="125" t="s">
        <v>71</v>
      </c>
      <c r="B7" s="109">
        <v>1440</v>
      </c>
      <c r="C7" s="126"/>
      <c r="D7" s="126">
        <f t="shared" si="0"/>
        <v>1440</v>
      </c>
    </row>
    <row r="8" s="54" customFormat="1" ht="20.1" customHeight="1" spans="1:4">
      <c r="A8" s="125" t="s">
        <v>72</v>
      </c>
      <c r="B8" s="109">
        <v>208</v>
      </c>
      <c r="C8" s="126"/>
      <c r="D8" s="126">
        <f t="shared" si="0"/>
        <v>208</v>
      </c>
    </row>
    <row r="9" s="54" customFormat="1" ht="20.1" customHeight="1" spans="1:4">
      <c r="A9" s="125" t="s">
        <v>73</v>
      </c>
      <c r="B9" s="127">
        <v>1300</v>
      </c>
      <c r="C9" s="126"/>
      <c r="D9" s="126">
        <f t="shared" si="0"/>
        <v>1300</v>
      </c>
    </row>
    <row r="10" s="54" customFormat="1" ht="20.1" customHeight="1" spans="1:4">
      <c r="A10" s="125" t="s">
        <v>74</v>
      </c>
      <c r="B10" s="109">
        <v>850</v>
      </c>
      <c r="C10" s="126"/>
      <c r="D10" s="126">
        <f t="shared" si="0"/>
        <v>850</v>
      </c>
    </row>
    <row r="11" s="54" customFormat="1" ht="20.1" customHeight="1" spans="1:4">
      <c r="A11" s="125" t="s">
        <v>75</v>
      </c>
      <c r="B11" s="128">
        <v>470</v>
      </c>
      <c r="C11" s="126"/>
      <c r="D11" s="126">
        <f t="shared" si="0"/>
        <v>470</v>
      </c>
    </row>
    <row r="12" s="54" customFormat="1" ht="20.1" customHeight="1" spans="1:4">
      <c r="A12" s="125" t="s">
        <v>76</v>
      </c>
      <c r="B12" s="128">
        <v>600</v>
      </c>
      <c r="C12" s="126"/>
      <c r="D12" s="126">
        <f t="shared" si="0"/>
        <v>600</v>
      </c>
    </row>
    <row r="13" s="54" customFormat="1" ht="20.1" customHeight="1" spans="1:4">
      <c r="A13" s="125" t="s">
        <v>77</v>
      </c>
      <c r="B13" s="128">
        <v>250</v>
      </c>
      <c r="C13" s="126"/>
      <c r="D13" s="126">
        <f t="shared" si="0"/>
        <v>250</v>
      </c>
    </row>
    <row r="14" s="54" customFormat="1" ht="20.1" customHeight="1" spans="1:4">
      <c r="A14" s="125" t="s">
        <v>78</v>
      </c>
      <c r="B14" s="128">
        <v>500</v>
      </c>
      <c r="C14" s="126"/>
      <c r="D14" s="126">
        <f t="shared" si="0"/>
        <v>500</v>
      </c>
    </row>
    <row r="15" s="54" customFormat="1" ht="20.1" customHeight="1" spans="1:4">
      <c r="A15" s="125" t="s">
        <v>79</v>
      </c>
      <c r="B15" s="128">
        <v>250</v>
      </c>
      <c r="C15" s="126"/>
      <c r="D15" s="126">
        <f t="shared" si="0"/>
        <v>250</v>
      </c>
    </row>
    <row r="16" s="54" customFormat="1" ht="20.1" customHeight="1" spans="1:4">
      <c r="A16" s="125" t="s">
        <v>80</v>
      </c>
      <c r="B16" s="109">
        <v>370</v>
      </c>
      <c r="C16" s="126"/>
      <c r="D16" s="126">
        <f t="shared" si="0"/>
        <v>370</v>
      </c>
    </row>
    <row r="17" s="54" customFormat="1" ht="20.1" customHeight="1" spans="1:4">
      <c r="A17" s="125" t="s">
        <v>81</v>
      </c>
      <c r="B17" s="128">
        <v>655</v>
      </c>
      <c r="C17" s="126"/>
      <c r="D17" s="126">
        <f t="shared" si="0"/>
        <v>655</v>
      </c>
    </row>
    <row r="18" s="54" customFormat="1" ht="20.1" customHeight="1" spans="1:4">
      <c r="A18" s="125" t="s">
        <v>82</v>
      </c>
      <c r="B18" s="128">
        <v>2400</v>
      </c>
      <c r="C18" s="126"/>
      <c r="D18" s="126">
        <f t="shared" si="0"/>
        <v>2400</v>
      </c>
    </row>
    <row r="19" s="54" customFormat="1" ht="20.1" customHeight="1" spans="1:4">
      <c r="A19" s="125" t="s">
        <v>83</v>
      </c>
      <c r="B19" s="128">
        <v>230</v>
      </c>
      <c r="C19" s="126"/>
      <c r="D19" s="126">
        <f t="shared" si="0"/>
        <v>230</v>
      </c>
    </row>
    <row r="20" s="54" customFormat="1" ht="20.1" customHeight="1" spans="1:4">
      <c r="A20" s="125" t="s">
        <v>84</v>
      </c>
      <c r="B20" s="128"/>
      <c r="C20" s="126"/>
      <c r="D20" s="126">
        <f t="shared" si="0"/>
        <v>0</v>
      </c>
    </row>
    <row r="21" s="54" customFormat="1" ht="20.1" customHeight="1" spans="1:4">
      <c r="A21" s="122" t="s">
        <v>85</v>
      </c>
      <c r="B21" s="129">
        <v>14670</v>
      </c>
      <c r="C21" s="124"/>
      <c r="D21" s="124">
        <f t="shared" si="0"/>
        <v>14670</v>
      </c>
    </row>
    <row r="22" s="54" customFormat="1" ht="20.1" customHeight="1" spans="1:4">
      <c r="A22" s="125" t="s">
        <v>86</v>
      </c>
      <c r="B22" s="130">
        <v>1063</v>
      </c>
      <c r="C22" s="126"/>
      <c r="D22" s="126">
        <f t="shared" si="0"/>
        <v>1063</v>
      </c>
    </row>
    <row r="23" s="54" customFormat="1" ht="20.1" customHeight="1" spans="1:4">
      <c r="A23" s="131" t="s">
        <v>87</v>
      </c>
      <c r="B23" s="130">
        <v>3782</v>
      </c>
      <c r="C23" s="126"/>
      <c r="D23" s="126">
        <f t="shared" si="0"/>
        <v>3782</v>
      </c>
    </row>
    <row r="24" s="54" customFormat="1" ht="20.1" customHeight="1" spans="1:4">
      <c r="A24" s="125" t="s">
        <v>88</v>
      </c>
      <c r="B24" s="130">
        <v>3300</v>
      </c>
      <c r="C24" s="126"/>
      <c r="D24" s="126">
        <f t="shared" si="0"/>
        <v>3300</v>
      </c>
    </row>
    <row r="25" s="54" customFormat="1" ht="20.1" customHeight="1" spans="1:4">
      <c r="A25" s="125" t="s">
        <v>89</v>
      </c>
      <c r="B25" s="130"/>
      <c r="C25" s="126"/>
      <c r="D25" s="126">
        <f t="shared" si="0"/>
        <v>0</v>
      </c>
    </row>
    <row r="26" s="54" customFormat="1" ht="20.1" customHeight="1" spans="1:4">
      <c r="A26" s="125" t="s">
        <v>90</v>
      </c>
      <c r="B26" s="130">
        <v>1477</v>
      </c>
      <c r="C26" s="126"/>
      <c r="D26" s="126">
        <f t="shared" si="0"/>
        <v>1477</v>
      </c>
    </row>
    <row r="27" s="54" customFormat="1" ht="20.1" customHeight="1" spans="1:4">
      <c r="A27" s="125" t="s">
        <v>91</v>
      </c>
      <c r="B27" s="130">
        <v>2398</v>
      </c>
      <c r="C27" s="126"/>
      <c r="D27" s="126">
        <f t="shared" si="0"/>
        <v>2398</v>
      </c>
    </row>
    <row r="28" s="54" customFormat="1" ht="20.1" customHeight="1" spans="1:4">
      <c r="A28" s="125" t="s">
        <v>92</v>
      </c>
      <c r="B28" s="130">
        <v>2300</v>
      </c>
      <c r="C28" s="126"/>
      <c r="D28" s="126">
        <f t="shared" si="0"/>
        <v>2300</v>
      </c>
    </row>
    <row r="29" s="54" customFormat="1" ht="20.1" customHeight="1" spans="1:4">
      <c r="A29" s="125" t="s">
        <v>93</v>
      </c>
      <c r="B29" s="130">
        <v>350</v>
      </c>
      <c r="C29" s="126"/>
      <c r="D29" s="126">
        <f t="shared" si="0"/>
        <v>350</v>
      </c>
    </row>
    <row r="30" s="49" customFormat="1" ht="20.1" customHeight="1" spans="1:4">
      <c r="A30" s="125"/>
      <c r="B30" s="109"/>
      <c r="C30" s="124">
        <f>C11+C12+C22+C27</f>
        <v>0</v>
      </c>
      <c r="D30" s="126">
        <f t="shared" si="0"/>
        <v>0</v>
      </c>
    </row>
    <row r="31" s="49" customFormat="1" ht="20.1" customHeight="1" spans="1:4">
      <c r="A31" s="132" t="s">
        <v>94</v>
      </c>
      <c r="B31" s="129">
        <f>B5+B21</f>
        <v>32570</v>
      </c>
      <c r="C31" s="124"/>
      <c r="D31" s="124">
        <f t="shared" si="0"/>
        <v>32570</v>
      </c>
    </row>
    <row r="32" s="54" customFormat="1" ht="20.1" customHeight="1" spans="1:4">
      <c r="A32" s="133" t="s">
        <v>95</v>
      </c>
      <c r="B32" s="123">
        <v>7000</v>
      </c>
      <c r="C32" s="124">
        <v>3000</v>
      </c>
      <c r="D32" s="124">
        <f t="shared" si="0"/>
        <v>10000</v>
      </c>
    </row>
    <row r="33" s="54" customFormat="1" ht="20.1" customHeight="1" spans="1:4">
      <c r="A33" s="134" t="s">
        <v>96</v>
      </c>
      <c r="B33" s="129">
        <f>B34+B35+B36</f>
        <v>157239</v>
      </c>
      <c r="C33" s="129">
        <f>C34+C35+C36</f>
        <v>0</v>
      </c>
      <c r="D33" s="124">
        <f t="shared" si="0"/>
        <v>157239</v>
      </c>
    </row>
    <row r="34" s="54" customFormat="1" ht="20.1" customHeight="1" spans="1:4">
      <c r="A34" s="135" t="s">
        <v>97</v>
      </c>
      <c r="B34" s="130">
        <v>2939</v>
      </c>
      <c r="C34" s="126"/>
      <c r="D34" s="126">
        <f t="shared" si="0"/>
        <v>2939</v>
      </c>
    </row>
    <row r="35" s="49" customFormat="1" ht="20.1" customHeight="1" spans="1:4">
      <c r="A35" s="135" t="s">
        <v>98</v>
      </c>
      <c r="B35" s="130">
        <v>135679</v>
      </c>
      <c r="C35" s="124"/>
      <c r="D35" s="126">
        <f t="shared" si="0"/>
        <v>135679</v>
      </c>
    </row>
    <row r="36" s="49" customFormat="1" ht="20.1" customHeight="1" spans="1:4">
      <c r="A36" s="135" t="s">
        <v>99</v>
      </c>
      <c r="B36" s="130">
        <v>18621</v>
      </c>
      <c r="C36" s="124"/>
      <c r="D36" s="126">
        <f t="shared" si="0"/>
        <v>18621</v>
      </c>
    </row>
    <row r="37" s="49" customFormat="1" ht="20.1" customHeight="1" spans="1:4">
      <c r="A37" s="136" t="s">
        <v>100</v>
      </c>
      <c r="B37" s="137"/>
      <c r="C37" s="124"/>
      <c r="D37" s="124">
        <f t="shared" si="0"/>
        <v>0</v>
      </c>
    </row>
    <row r="38" s="49" customFormat="1" ht="20.1" customHeight="1" spans="1:4">
      <c r="A38" s="136" t="s">
        <v>101</v>
      </c>
      <c r="B38" s="137">
        <v>83804</v>
      </c>
      <c r="C38" s="124">
        <f>C30+C35+C37+C36+C31</f>
        <v>0</v>
      </c>
      <c r="D38" s="124">
        <f t="shared" si="0"/>
        <v>83804</v>
      </c>
    </row>
    <row r="39" s="49" customFormat="1" ht="20.1" customHeight="1" spans="1:4">
      <c r="A39" s="136" t="s">
        <v>102</v>
      </c>
      <c r="B39" s="123">
        <v>1400</v>
      </c>
      <c r="C39" s="124"/>
      <c r="D39" s="124">
        <f t="shared" si="0"/>
        <v>1400</v>
      </c>
    </row>
    <row r="40" s="49" customFormat="1" ht="20.1" customHeight="1" spans="1:4">
      <c r="A40" s="138" t="s">
        <v>103</v>
      </c>
      <c r="B40" s="139"/>
      <c r="C40" s="124"/>
      <c r="D40" s="124">
        <f t="shared" si="0"/>
        <v>0</v>
      </c>
    </row>
    <row r="41" s="49" customFormat="1" ht="20.1" customHeight="1" spans="1:4">
      <c r="A41" s="138" t="s">
        <v>104</v>
      </c>
      <c r="B41" s="123">
        <v>39568</v>
      </c>
      <c r="C41" s="140">
        <v>-3000</v>
      </c>
      <c r="D41" s="124">
        <f t="shared" si="0"/>
        <v>36568</v>
      </c>
    </row>
    <row r="42" s="54" customFormat="1" ht="20.1" customHeight="1" spans="1:4">
      <c r="A42" s="141" t="s">
        <v>105</v>
      </c>
      <c r="B42" s="129">
        <f>B31+B32+B33+B37+B38+B39+B41</f>
        <v>321581</v>
      </c>
      <c r="C42" s="129">
        <f>C31+C32+C33+C37+C38+C39+C41</f>
        <v>0</v>
      </c>
      <c r="D42" s="124">
        <f t="shared" si="0"/>
        <v>321581</v>
      </c>
    </row>
    <row r="43" s="54" customFormat="1" ht="20.1" customHeight="1"/>
    <row r="44" s="54" customFormat="1" ht="20.1" customHeight="1"/>
    <row r="45" s="54" customFormat="1" ht="20.1" customHeight="1"/>
    <row r="46" s="54" customFormat="1" ht="20.1" customHeight="1"/>
    <row r="47" s="54" customFormat="1" ht="20.1" customHeight="1"/>
    <row r="48" s="54" customFormat="1" ht="20.1" customHeight="1"/>
    <row r="49" s="54" customFormat="1" ht="20.1" customHeight="1"/>
    <row r="50" s="54" customFormat="1" ht="20.1" customHeight="1"/>
    <row r="51" s="54" customFormat="1" ht="20.1" customHeight="1"/>
    <row r="52" s="54" customFormat="1" ht="20.1" customHeight="1"/>
    <row r="53" s="54" customFormat="1" ht="20.1" customHeight="1"/>
    <row r="54" s="54" customFormat="1" ht="20.1" customHeight="1"/>
    <row r="55" s="54" customFormat="1" ht="20.1" customHeight="1"/>
    <row r="56" s="54" customFormat="1" ht="20.1" customHeight="1"/>
    <row r="57" s="54" customFormat="1" ht="20.1" customHeight="1"/>
    <row r="58" s="54" customFormat="1" ht="20.1" customHeight="1"/>
    <row r="59" s="54" customFormat="1" ht="20.1" customHeight="1"/>
    <row r="60" s="54" customFormat="1" ht="20.1" customHeight="1"/>
    <row r="61" s="54" customFormat="1" ht="20.1" customHeight="1"/>
    <row r="62" s="54" customFormat="1" ht="20.1" customHeight="1"/>
    <row r="63" s="54" customFormat="1" ht="20.1" customHeight="1"/>
    <row r="64" s="54" customFormat="1" ht="20.1" customHeight="1"/>
    <row r="65" s="54" customFormat="1" ht="20.1" customHeight="1"/>
    <row r="66" s="54" customFormat="1" ht="20.1" customHeight="1"/>
    <row r="67" s="54" customFormat="1" ht="20.1" customHeight="1"/>
    <row r="68" s="54" customFormat="1" ht="20.1" customHeight="1"/>
    <row r="69" s="54" customFormat="1" ht="20.1" customHeight="1"/>
    <row r="70" s="54" customFormat="1" ht="20.1" customHeight="1"/>
    <row r="71" s="54" customFormat="1" ht="20.1" customHeight="1"/>
    <row r="72" s="54" customFormat="1" ht="20.1" customHeight="1"/>
    <row r="73" s="54" customFormat="1" ht="20.1" customHeight="1"/>
    <row r="74" s="54" customFormat="1" ht="20.1" customHeight="1"/>
    <row r="75" s="54" customFormat="1" ht="20.1" customHeight="1"/>
    <row r="76" s="54" customFormat="1" ht="20.1" customHeight="1"/>
    <row r="77" s="54" customFormat="1" ht="20.1" customHeight="1"/>
    <row r="78" s="54" customFormat="1" ht="20.1" customHeight="1"/>
    <row r="79" s="54" customFormat="1" ht="20.1" customHeight="1"/>
    <row r="80" s="54" customFormat="1" ht="20.1" customHeight="1"/>
    <row r="81" s="54" customFormat="1" ht="20.1" customHeight="1"/>
    <row r="82" s="54" customFormat="1" ht="20.1" customHeight="1"/>
    <row r="83" s="54" customFormat="1" ht="20.1" customHeight="1"/>
    <row r="84" s="54" customFormat="1" ht="20.1" customHeight="1"/>
    <row r="85" s="54" customFormat="1" ht="20.1" customHeight="1"/>
    <row r="86" s="54" customFormat="1" ht="20.1" customHeight="1"/>
    <row r="87" s="54" customFormat="1" ht="20.1" customHeight="1"/>
    <row r="88" s="54" customFormat="1" ht="20.1" customHeight="1"/>
    <row r="89" s="54" customFormat="1" ht="20.1" customHeight="1"/>
    <row r="90" s="54" customFormat="1" ht="20.1" customHeight="1"/>
    <row r="91" s="54" customFormat="1" ht="20.1" customHeight="1"/>
    <row r="92" s="54" customFormat="1" ht="20.1" customHeight="1"/>
    <row r="93" s="54" customFormat="1" ht="20.1" customHeight="1"/>
    <row r="94" s="54" customFormat="1" ht="20.1" customHeight="1"/>
    <row r="95" s="54" customFormat="1" ht="20.1" customHeight="1"/>
    <row r="96" s="54" customFormat="1" ht="20.1" customHeight="1"/>
    <row r="97" s="54" customFormat="1" ht="20.1" customHeight="1"/>
    <row r="98" s="54" customFormat="1" ht="20.1" customHeight="1"/>
    <row r="99" s="54" customFormat="1" ht="20.1" customHeight="1"/>
    <row r="100" s="54" customFormat="1" ht="20.1" customHeight="1"/>
    <row r="101" s="54" customFormat="1" ht="20.1" customHeight="1"/>
    <row r="102" s="54" customFormat="1" ht="20.1" customHeight="1"/>
    <row r="103" s="54" customFormat="1" ht="20.1" customHeight="1"/>
    <row r="104" s="54" customFormat="1" ht="20.1" customHeight="1"/>
    <row r="105" s="54" customFormat="1" ht="20.1" customHeight="1"/>
    <row r="106" s="54" customFormat="1" ht="20.1" customHeight="1"/>
    <row r="107" s="54" customFormat="1" ht="20.1" customHeight="1"/>
    <row r="108" s="54" customFormat="1" ht="20.1" customHeight="1"/>
    <row r="109" s="54" customFormat="1" ht="20.1" customHeight="1"/>
    <row r="110" s="54" customFormat="1" ht="20.1" customHeight="1"/>
    <row r="111" s="54" customFormat="1" ht="20.1" customHeight="1"/>
    <row r="112" s="54" customFormat="1" ht="20.1" customHeight="1"/>
    <row r="113" s="54" customFormat="1" ht="20.1" customHeight="1"/>
    <row r="114" s="54" customFormat="1" ht="20.1" customHeight="1"/>
    <row r="115" s="54" customFormat="1" ht="20.1" customHeight="1"/>
    <row r="116" s="54" customFormat="1" ht="20.1" customHeight="1"/>
    <row r="117" s="54" customFormat="1" ht="20.1" customHeight="1"/>
    <row r="118" s="54" customFormat="1" ht="20.1" customHeight="1"/>
    <row r="119" s="54" customFormat="1" ht="20.1" customHeight="1"/>
    <row r="120" s="54" customFormat="1" ht="20.1" customHeight="1"/>
    <row r="121" s="54" customFormat="1" ht="20.1" customHeight="1"/>
    <row r="122" s="54" customFormat="1" ht="20.1" customHeight="1"/>
    <row r="123" s="54" customFormat="1" ht="20.1" customHeight="1"/>
    <row r="124" s="54" customFormat="1" ht="20.1" customHeight="1"/>
    <row r="125" ht="20.1" customHeight="1"/>
    <row r="126" ht="20.1" customHeight="1"/>
    <row r="127" ht="20.1" customHeight="1"/>
    <row r="128" ht="20.1" customHeight="1"/>
    <row r="129" ht="20.1" customHeight="1"/>
    <row r="130" ht="20.1" customHeight="1"/>
    <row r="131" ht="20.1" customHeight="1"/>
    <row r="132" ht="20.1" customHeight="1"/>
    <row r="133" ht="20.1" customHeight="1"/>
    <row r="134" ht="20.1" customHeight="1"/>
  </sheetData>
  <mergeCells count="1">
    <mergeCell ref="A2:D2"/>
  </mergeCells>
  <conditionalFormatting sqref="A5:A29 A42 A32:A41 A30">
    <cfRule type="expression" dxfId="0" priority="10" stopIfTrue="1">
      <formula>"len($A:$A)=3"</formula>
    </cfRule>
  </conditionalFormatting>
  <conditionalFormatting sqref="B5 B42:C42 B33:B38 B21:B30 C33">
    <cfRule type="expression" dxfId="0" priority="7" stopIfTrue="1">
      <formula>"len($A:$A)=3"</formula>
    </cfRule>
  </conditionalFormatting>
  <conditionalFormatting sqref="B5:B42 C42 C33">
    <cfRule type="containsErrors" dxfId="1" priority="6">
      <formula>ISERROR(B5)</formula>
    </cfRule>
  </conditionalFormatting>
  <conditionalFormatting sqref="A40:A41 A42">
    <cfRule type="expression" dxfId="0" priority="9" stopIfTrue="1">
      <formula>"len($A:$A)=3"</formula>
    </cfRule>
  </conditionalFormatting>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
  <sheetViews>
    <sheetView topLeftCell="A19" workbookViewId="0">
      <selection activeCell="C29" sqref="C29"/>
    </sheetView>
  </sheetViews>
  <sheetFormatPr defaultColWidth="9" defaultRowHeight="13.5" outlineLevelCol="3"/>
  <cols>
    <col min="1" max="1" width="54.875" style="47" customWidth="1"/>
    <col min="2" max="3" width="13.75" style="47" customWidth="1"/>
    <col min="4" max="4" width="19.375" style="78" customWidth="1"/>
    <col min="5" max="16384" width="9" style="47"/>
  </cols>
  <sheetData>
    <row r="1" s="47" customFormat="1" spans="1:4">
      <c r="A1" s="47" t="s">
        <v>106</v>
      </c>
      <c r="D1" s="78"/>
    </row>
    <row r="2" s="48" customFormat="1" ht="30" customHeight="1" spans="1:4">
      <c r="A2" s="53" t="s">
        <v>107</v>
      </c>
      <c r="B2" s="53"/>
      <c r="C2" s="53"/>
      <c r="D2" s="80"/>
    </row>
    <row r="3" ht="14.25" spans="1:4">
      <c r="A3" s="47" t="s">
        <v>64</v>
      </c>
      <c r="B3" s="54"/>
      <c r="C3" s="54"/>
      <c r="D3" s="81" t="s">
        <v>108</v>
      </c>
    </row>
    <row r="4" s="49" customFormat="1" ht="40.5" customHeight="1" spans="1:4">
      <c r="A4" s="56" t="s">
        <v>65</v>
      </c>
      <c r="B4" s="56" t="s">
        <v>66</v>
      </c>
      <c r="C4" s="56" t="s">
        <v>67</v>
      </c>
      <c r="D4" s="82" t="s">
        <v>68</v>
      </c>
    </row>
    <row r="5" s="49" customFormat="1" ht="15" customHeight="1" spans="1:4">
      <c r="A5" s="108" t="s">
        <v>109</v>
      </c>
      <c r="B5" s="109">
        <v>17453</v>
      </c>
      <c r="C5" s="90"/>
      <c r="D5" s="90">
        <f>B5+C5</f>
        <v>17453</v>
      </c>
    </row>
    <row r="6" s="54" customFormat="1" ht="15" customHeight="1" spans="1:4">
      <c r="A6" s="110" t="s">
        <v>110</v>
      </c>
      <c r="B6" s="109">
        <v>0</v>
      </c>
      <c r="C6" s="90"/>
      <c r="D6" s="90">
        <f t="shared" ref="D5:D10" si="0">B6+C6</f>
        <v>0</v>
      </c>
    </row>
    <row r="7" s="54" customFormat="1" ht="15" customHeight="1" spans="1:4">
      <c r="A7" s="110" t="s">
        <v>111</v>
      </c>
      <c r="B7" s="109">
        <v>1242</v>
      </c>
      <c r="C7" s="90"/>
      <c r="D7" s="90">
        <f t="shared" si="0"/>
        <v>1242</v>
      </c>
    </row>
    <row r="8" s="54" customFormat="1" ht="15" customHeight="1" spans="1:4">
      <c r="A8" s="110" t="s">
        <v>112</v>
      </c>
      <c r="B8" s="109">
        <v>15721</v>
      </c>
      <c r="C8" s="90"/>
      <c r="D8" s="90">
        <f t="shared" si="0"/>
        <v>15721</v>
      </c>
    </row>
    <row r="9" s="54" customFormat="1" ht="15" customHeight="1" spans="1:4">
      <c r="A9" s="110" t="s">
        <v>113</v>
      </c>
      <c r="B9" s="109">
        <v>47198</v>
      </c>
      <c r="C9" s="90">
        <v>3000</v>
      </c>
      <c r="D9" s="90">
        <f t="shared" si="0"/>
        <v>50198</v>
      </c>
    </row>
    <row r="10" s="54" customFormat="1" ht="15" customHeight="1" spans="1:4">
      <c r="A10" s="110" t="s">
        <v>114</v>
      </c>
      <c r="B10" s="109">
        <v>426</v>
      </c>
      <c r="C10" s="90"/>
      <c r="D10" s="90">
        <f t="shared" si="0"/>
        <v>426</v>
      </c>
    </row>
    <row r="11" s="49" customFormat="1" ht="15" customHeight="1" spans="1:4">
      <c r="A11" s="110" t="s">
        <v>115</v>
      </c>
      <c r="B11" s="109">
        <v>3146</v>
      </c>
      <c r="C11" s="90"/>
      <c r="D11" s="90">
        <f t="shared" ref="D11:D14" si="1">B11+C11</f>
        <v>3146</v>
      </c>
    </row>
    <row r="12" s="54" customFormat="1" ht="15" customHeight="1" spans="1:4">
      <c r="A12" s="110" t="s">
        <v>116</v>
      </c>
      <c r="B12" s="109">
        <v>38919</v>
      </c>
      <c r="C12" s="90"/>
      <c r="D12" s="90">
        <f t="shared" si="1"/>
        <v>38919</v>
      </c>
    </row>
    <row r="13" s="49" customFormat="1" ht="15" customHeight="1" spans="1:4">
      <c r="A13" s="110" t="s">
        <v>117</v>
      </c>
      <c r="B13" s="109">
        <v>27540</v>
      </c>
      <c r="C13" s="90"/>
      <c r="D13" s="90">
        <f t="shared" si="1"/>
        <v>27540</v>
      </c>
    </row>
    <row r="14" s="54" customFormat="1" ht="15" customHeight="1" spans="1:4">
      <c r="A14" s="110" t="s">
        <v>118</v>
      </c>
      <c r="B14" s="109">
        <v>2357</v>
      </c>
      <c r="C14" s="90"/>
      <c r="D14" s="90">
        <f t="shared" si="1"/>
        <v>2357</v>
      </c>
    </row>
    <row r="15" s="54" customFormat="1" ht="15" customHeight="1" spans="1:4">
      <c r="A15" s="110" t="s">
        <v>119</v>
      </c>
      <c r="B15" s="109">
        <v>6036</v>
      </c>
      <c r="C15" s="90"/>
      <c r="D15" s="90">
        <f t="shared" ref="D15:D43" si="2">B15+C15</f>
        <v>6036</v>
      </c>
    </row>
    <row r="16" s="54" customFormat="1" ht="15" customHeight="1" spans="1:4">
      <c r="A16" s="110" t="s">
        <v>120</v>
      </c>
      <c r="B16" s="109">
        <v>73188</v>
      </c>
      <c r="C16" s="90"/>
      <c r="D16" s="90">
        <f t="shared" si="2"/>
        <v>73188</v>
      </c>
    </row>
    <row r="17" s="54" customFormat="1" ht="15" customHeight="1" spans="1:4">
      <c r="A17" s="110" t="s">
        <v>121</v>
      </c>
      <c r="B17" s="109">
        <v>7848</v>
      </c>
      <c r="C17" s="90"/>
      <c r="D17" s="90">
        <f t="shared" si="2"/>
        <v>7848</v>
      </c>
    </row>
    <row r="18" s="54" customFormat="1" ht="15" customHeight="1" spans="1:4">
      <c r="A18" s="110" t="s">
        <v>122</v>
      </c>
      <c r="B18" s="109">
        <v>408</v>
      </c>
      <c r="C18" s="90"/>
      <c r="D18" s="90">
        <f t="shared" si="2"/>
        <v>408</v>
      </c>
    </row>
    <row r="19" s="54" customFormat="1" ht="15" customHeight="1" spans="1:4">
      <c r="A19" s="110" t="s">
        <v>123</v>
      </c>
      <c r="B19" s="109">
        <v>961</v>
      </c>
      <c r="C19" s="90"/>
      <c r="D19" s="90">
        <f t="shared" si="2"/>
        <v>961</v>
      </c>
    </row>
    <row r="20" s="49" customFormat="1" ht="15" customHeight="1" spans="1:4">
      <c r="A20" s="110" t="s">
        <v>124</v>
      </c>
      <c r="B20" s="109"/>
      <c r="C20" s="90"/>
      <c r="D20" s="90">
        <f t="shared" si="2"/>
        <v>0</v>
      </c>
    </row>
    <row r="21" s="54" customFormat="1" ht="15" customHeight="1" spans="1:4">
      <c r="A21" s="110" t="s">
        <v>125</v>
      </c>
      <c r="B21" s="109">
        <v>0</v>
      </c>
      <c r="C21" s="90"/>
      <c r="D21" s="90">
        <f t="shared" si="2"/>
        <v>0</v>
      </c>
    </row>
    <row r="22" s="54" customFormat="1" ht="15" customHeight="1" spans="1:4">
      <c r="A22" s="110" t="s">
        <v>126</v>
      </c>
      <c r="B22" s="109">
        <v>1262</v>
      </c>
      <c r="C22" s="90"/>
      <c r="D22" s="90">
        <f t="shared" si="2"/>
        <v>1262</v>
      </c>
    </row>
    <row r="23" s="54" customFormat="1" ht="15" customHeight="1" spans="1:4">
      <c r="A23" s="110" t="s">
        <v>127</v>
      </c>
      <c r="B23" s="109">
        <v>17860</v>
      </c>
      <c r="C23" s="90"/>
      <c r="D23" s="90">
        <f t="shared" si="2"/>
        <v>17860</v>
      </c>
    </row>
    <row r="24" s="54" customFormat="1" ht="15" customHeight="1" spans="1:4">
      <c r="A24" s="110" t="s">
        <v>128</v>
      </c>
      <c r="B24" s="109">
        <v>334</v>
      </c>
      <c r="C24" s="90"/>
      <c r="D24" s="90">
        <f t="shared" si="2"/>
        <v>334</v>
      </c>
    </row>
    <row r="25" s="49" customFormat="1" ht="15" customHeight="1" spans="1:4">
      <c r="A25" s="110" t="s">
        <v>129</v>
      </c>
      <c r="B25" s="109">
        <v>2751</v>
      </c>
      <c r="C25" s="90"/>
      <c r="D25" s="90">
        <f t="shared" si="2"/>
        <v>2751</v>
      </c>
    </row>
    <row r="26" s="54" customFormat="1" ht="15" customHeight="1" spans="1:4">
      <c r="A26" s="110" t="s">
        <v>130</v>
      </c>
      <c r="B26" s="109">
        <v>2210</v>
      </c>
      <c r="C26" s="90"/>
      <c r="D26" s="90">
        <f t="shared" si="2"/>
        <v>2210</v>
      </c>
    </row>
    <row r="27" s="49" customFormat="1" ht="15" customHeight="1" spans="1:4">
      <c r="A27" s="110" t="s">
        <v>131</v>
      </c>
      <c r="B27" s="109">
        <v>1704</v>
      </c>
      <c r="C27" s="90"/>
      <c r="D27" s="90">
        <f t="shared" si="2"/>
        <v>1704</v>
      </c>
    </row>
    <row r="28" s="54" customFormat="1" ht="15" customHeight="1" spans="1:4">
      <c r="A28" s="110" t="s">
        <v>132</v>
      </c>
      <c r="B28" s="109"/>
      <c r="C28" s="90"/>
      <c r="D28" s="90">
        <f t="shared" si="2"/>
        <v>0</v>
      </c>
    </row>
    <row r="29" s="54" customFormat="1" ht="15" customHeight="1" spans="1:4">
      <c r="A29" s="110" t="s">
        <v>133</v>
      </c>
      <c r="B29" s="109">
        <v>10236</v>
      </c>
      <c r="C29" s="111">
        <v>-3000</v>
      </c>
      <c r="D29" s="90">
        <f t="shared" si="2"/>
        <v>7236</v>
      </c>
    </row>
    <row r="30" s="54" customFormat="1" ht="15" customHeight="1" spans="1:4">
      <c r="A30" s="110"/>
      <c r="B30" s="90"/>
      <c r="C30" s="90"/>
      <c r="D30" s="90">
        <f t="shared" si="2"/>
        <v>0</v>
      </c>
    </row>
    <row r="31" s="54" customFormat="1" ht="15" customHeight="1" spans="1:4">
      <c r="A31" s="112" t="s">
        <v>134</v>
      </c>
      <c r="B31" s="85">
        <f>SUM(B5:B29)</f>
        <v>278800</v>
      </c>
      <c r="C31" s="85"/>
      <c r="D31" s="85">
        <f t="shared" si="2"/>
        <v>278800</v>
      </c>
    </row>
    <row r="32" s="54" customFormat="1" ht="15" customHeight="1" spans="1:4">
      <c r="A32" s="113" t="s">
        <v>135</v>
      </c>
      <c r="B32" s="85"/>
      <c r="C32" s="85"/>
      <c r="D32" s="85">
        <f t="shared" si="2"/>
        <v>0</v>
      </c>
    </row>
    <row r="33" s="54" customFormat="1" ht="15" customHeight="1" spans="1:4">
      <c r="A33" s="114" t="s">
        <v>136</v>
      </c>
      <c r="B33" s="90"/>
      <c r="C33" s="90"/>
      <c r="D33" s="90">
        <f t="shared" si="2"/>
        <v>0</v>
      </c>
    </row>
    <row r="34" s="49" customFormat="1" ht="15" customHeight="1" spans="1:4">
      <c r="A34" s="114" t="s">
        <v>137</v>
      </c>
      <c r="B34" s="85"/>
      <c r="C34" s="85"/>
      <c r="D34" s="85">
        <f t="shared" si="2"/>
        <v>0</v>
      </c>
    </row>
    <row r="35" s="54" customFormat="1" ht="15" customHeight="1" spans="1:4">
      <c r="A35" s="114" t="s">
        <v>138</v>
      </c>
      <c r="B35" s="90"/>
      <c r="C35" s="90"/>
      <c r="D35" s="90">
        <f t="shared" si="2"/>
        <v>0</v>
      </c>
    </row>
    <row r="36" s="54" customFormat="1" ht="15" customHeight="1" spans="1:4">
      <c r="A36" s="115" t="s">
        <v>139</v>
      </c>
      <c r="B36" s="90">
        <v>11630</v>
      </c>
      <c r="C36" s="90"/>
      <c r="D36" s="90">
        <f t="shared" si="2"/>
        <v>11630</v>
      </c>
    </row>
    <row r="37" s="54" customFormat="1" ht="15" customHeight="1" spans="1:4">
      <c r="A37" s="116" t="s">
        <v>140</v>
      </c>
      <c r="B37" s="90"/>
      <c r="C37" s="90"/>
      <c r="D37" s="90">
        <f t="shared" si="2"/>
        <v>0</v>
      </c>
    </row>
    <row r="38" s="54" customFormat="1" ht="15" customHeight="1" spans="1:4">
      <c r="A38" s="117" t="s">
        <v>141</v>
      </c>
      <c r="B38" s="90"/>
      <c r="C38" s="90"/>
      <c r="D38" s="90">
        <f t="shared" si="2"/>
        <v>0</v>
      </c>
    </row>
    <row r="39" s="54" customFormat="1" ht="15" customHeight="1" spans="1:4">
      <c r="A39" s="118" t="s">
        <v>142</v>
      </c>
      <c r="B39" s="90"/>
      <c r="C39" s="90"/>
      <c r="D39" s="90">
        <f t="shared" si="2"/>
        <v>0</v>
      </c>
    </row>
    <row r="40" s="54" customFormat="1" ht="15" customHeight="1" spans="1:4">
      <c r="A40" s="118" t="s">
        <v>143</v>
      </c>
      <c r="B40" s="90"/>
      <c r="C40" s="90"/>
      <c r="D40" s="90">
        <f t="shared" si="2"/>
        <v>0</v>
      </c>
    </row>
    <row r="41" s="54" customFormat="1" ht="15" customHeight="1" spans="1:4">
      <c r="A41" s="119" t="s">
        <v>144</v>
      </c>
      <c r="B41" s="85">
        <v>7000</v>
      </c>
      <c r="C41" s="85"/>
      <c r="D41" s="85">
        <f t="shared" si="2"/>
        <v>7000</v>
      </c>
    </row>
    <row r="42" s="54" customFormat="1" ht="15" customHeight="1" spans="1:4">
      <c r="A42" s="120" t="s">
        <v>145</v>
      </c>
      <c r="B42" s="85">
        <v>24151</v>
      </c>
      <c r="C42" s="85"/>
      <c r="D42" s="85">
        <f t="shared" si="2"/>
        <v>24151</v>
      </c>
    </row>
    <row r="43" s="54" customFormat="1" ht="15" customHeight="1" spans="1:4">
      <c r="A43" s="113" t="s">
        <v>146</v>
      </c>
      <c r="B43" s="85"/>
      <c r="C43" s="85"/>
      <c r="D43" s="85">
        <f t="shared" si="2"/>
        <v>0</v>
      </c>
    </row>
    <row r="44" s="54" customFormat="1" ht="15" customHeight="1" spans="1:4">
      <c r="A44" s="121" t="s">
        <v>147</v>
      </c>
      <c r="B44" s="85">
        <f>B31+B36+B41+B42</f>
        <v>321581</v>
      </c>
      <c r="C44" s="85">
        <f>C31+C36+C41+C42</f>
        <v>0</v>
      </c>
      <c r="D44" s="85">
        <f>D31+D36+D41+D42</f>
        <v>321581</v>
      </c>
    </row>
  </sheetData>
  <mergeCells count="1">
    <mergeCell ref="A2:D2"/>
  </mergeCells>
  <conditionalFormatting sqref="B5:B29">
    <cfRule type="containsErrors" dxfId="1" priority="1">
      <formula>ISERROR(B5)</formula>
    </cfRule>
  </conditionalFormatting>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5"/>
  <sheetViews>
    <sheetView topLeftCell="A1278" workbookViewId="0">
      <selection activeCell="C1291" sqref="C1291:C1293"/>
    </sheetView>
  </sheetViews>
  <sheetFormatPr defaultColWidth="9" defaultRowHeight="13.5" outlineLevelCol="4"/>
  <cols>
    <col min="1" max="1" width="53.75" style="47" customWidth="1"/>
    <col min="2" max="2" width="13.75" style="47" customWidth="1"/>
    <col min="3" max="3" width="13.75" style="77" customWidth="1"/>
    <col min="4" max="4" width="19.375" style="78" customWidth="1"/>
    <col min="5" max="5" width="10.25" style="47" customWidth="1"/>
    <col min="6" max="16384" width="9" style="47"/>
  </cols>
  <sheetData>
    <row r="1" s="47" customFormat="1" spans="1:4">
      <c r="A1" s="47" t="s">
        <v>148</v>
      </c>
      <c r="C1" s="77"/>
      <c r="D1" s="78"/>
    </row>
    <row r="2" s="48" customFormat="1" ht="30" customHeight="1" spans="1:4">
      <c r="A2" s="53" t="s">
        <v>107</v>
      </c>
      <c r="B2" s="53"/>
      <c r="C2" s="79"/>
      <c r="D2" s="80"/>
    </row>
    <row r="3" ht="14.25" spans="1:4">
      <c r="A3" s="47" t="s">
        <v>64</v>
      </c>
      <c r="B3" s="54"/>
      <c r="D3" s="81" t="s">
        <v>108</v>
      </c>
    </row>
    <row r="4" s="49" customFormat="1" ht="40.5" customHeight="1" spans="1:5">
      <c r="A4" s="56" t="s">
        <v>65</v>
      </c>
      <c r="B4" s="56" t="s">
        <v>149</v>
      </c>
      <c r="C4" s="56" t="s">
        <v>67</v>
      </c>
      <c r="D4" s="82" t="s">
        <v>68</v>
      </c>
      <c r="E4" s="49" t="s">
        <v>150</v>
      </c>
    </row>
    <row r="5" s="49" customFormat="1" ht="15" customHeight="1" spans="1:4">
      <c r="A5" s="83" t="s">
        <v>109</v>
      </c>
      <c r="B5" s="84">
        <v>17453</v>
      </c>
      <c r="C5" s="85"/>
      <c r="D5" s="85">
        <f t="shared" ref="D5:D43" si="0">B5+C5</f>
        <v>17453</v>
      </c>
    </row>
    <row r="6" s="54" customFormat="1" ht="15" customHeight="1" spans="1:4">
      <c r="A6" s="86" t="s">
        <v>151</v>
      </c>
      <c r="B6" s="87">
        <v>1284</v>
      </c>
      <c r="C6" s="85"/>
      <c r="D6" s="85">
        <f t="shared" si="0"/>
        <v>1284</v>
      </c>
    </row>
    <row r="7" s="54" customFormat="1" ht="15" customHeight="1" spans="1:4">
      <c r="A7" s="88" t="s">
        <v>152</v>
      </c>
      <c r="B7" s="89">
        <v>790</v>
      </c>
      <c r="C7" s="90"/>
      <c r="D7" s="90">
        <f t="shared" si="0"/>
        <v>790</v>
      </c>
    </row>
    <row r="8" s="54" customFormat="1" ht="15" customHeight="1" spans="1:4">
      <c r="A8" s="88" t="s">
        <v>153</v>
      </c>
      <c r="B8" s="89">
        <v>42</v>
      </c>
      <c r="C8" s="90"/>
      <c r="D8" s="90">
        <f t="shared" si="0"/>
        <v>42</v>
      </c>
    </row>
    <row r="9" s="54" customFormat="1" ht="15" customHeight="1" spans="1:5">
      <c r="A9" s="88" t="s">
        <v>154</v>
      </c>
      <c r="B9" s="89"/>
      <c r="C9" s="90"/>
      <c r="D9" s="90">
        <f t="shared" si="0"/>
        <v>0</v>
      </c>
      <c r="E9" s="54" t="s">
        <v>155</v>
      </c>
    </row>
    <row r="10" s="54" customFormat="1" ht="15" customHeight="1" spans="1:4">
      <c r="A10" s="88" t="s">
        <v>156</v>
      </c>
      <c r="B10" s="89">
        <v>111</v>
      </c>
      <c r="C10" s="90"/>
      <c r="D10" s="90">
        <f t="shared" si="0"/>
        <v>111</v>
      </c>
    </row>
    <row r="11" s="49" customFormat="1" ht="15" customHeight="1" spans="1:4">
      <c r="A11" s="88" t="s">
        <v>157</v>
      </c>
      <c r="B11" s="89">
        <v>1</v>
      </c>
      <c r="C11" s="90"/>
      <c r="D11" s="90">
        <f t="shared" si="0"/>
        <v>1</v>
      </c>
    </row>
    <row r="12" s="54" customFormat="1" ht="15" customHeight="1" spans="1:5">
      <c r="A12" s="88" t="s">
        <v>158</v>
      </c>
      <c r="B12" s="89"/>
      <c r="C12" s="90"/>
      <c r="D12" s="90">
        <f t="shared" si="0"/>
        <v>0</v>
      </c>
      <c r="E12" s="54" t="s">
        <v>155</v>
      </c>
    </row>
    <row r="13" s="49" customFormat="1" ht="15" customHeight="1" spans="1:4">
      <c r="A13" s="88" t="s">
        <v>159</v>
      </c>
      <c r="B13" s="89">
        <v>55</v>
      </c>
      <c r="C13" s="90"/>
      <c r="D13" s="90">
        <f t="shared" si="0"/>
        <v>55</v>
      </c>
    </row>
    <row r="14" s="54" customFormat="1" ht="15" customHeight="1" spans="1:4">
      <c r="A14" s="88" t="s">
        <v>160</v>
      </c>
      <c r="B14" s="89">
        <v>72</v>
      </c>
      <c r="C14" s="90"/>
      <c r="D14" s="90">
        <f t="shared" si="0"/>
        <v>72</v>
      </c>
    </row>
    <row r="15" s="54" customFormat="1" ht="15" customHeight="1" spans="1:5">
      <c r="A15" s="88" t="s">
        <v>161</v>
      </c>
      <c r="B15" s="89"/>
      <c r="C15" s="90"/>
      <c r="D15" s="90">
        <f t="shared" si="0"/>
        <v>0</v>
      </c>
      <c r="E15" s="54" t="s">
        <v>155</v>
      </c>
    </row>
    <row r="16" s="54" customFormat="1" ht="15" customHeight="1" spans="1:5">
      <c r="A16" s="88" t="s">
        <v>162</v>
      </c>
      <c r="B16" s="89"/>
      <c r="C16" s="90"/>
      <c r="D16" s="90">
        <f t="shared" si="0"/>
        <v>0</v>
      </c>
      <c r="E16" s="54" t="s">
        <v>155</v>
      </c>
    </row>
    <row r="17" s="54" customFormat="1" ht="15" customHeight="1" spans="1:5">
      <c r="A17" s="88" t="s">
        <v>163</v>
      </c>
      <c r="B17" s="91">
        <v>213</v>
      </c>
      <c r="C17" s="90"/>
      <c r="D17" s="90">
        <f t="shared" si="0"/>
        <v>213</v>
      </c>
      <c r="E17" s="54" t="s">
        <v>155</v>
      </c>
    </row>
    <row r="18" s="54" customFormat="1" ht="15" customHeight="1" spans="1:4">
      <c r="A18" s="86" t="s">
        <v>164</v>
      </c>
      <c r="B18" s="92">
        <v>696</v>
      </c>
      <c r="C18" s="85"/>
      <c r="D18" s="85">
        <f t="shared" si="0"/>
        <v>696</v>
      </c>
    </row>
    <row r="19" s="54" customFormat="1" ht="15" customHeight="1" spans="1:4">
      <c r="A19" s="88" t="s">
        <v>152</v>
      </c>
      <c r="B19" s="89">
        <v>525</v>
      </c>
      <c r="C19" s="90"/>
      <c r="D19" s="90">
        <f t="shared" si="0"/>
        <v>525</v>
      </c>
    </row>
    <row r="20" s="49" customFormat="1" ht="15" customHeight="1" spans="1:4">
      <c r="A20" s="88" t="s">
        <v>153</v>
      </c>
      <c r="B20" s="89">
        <v>8</v>
      </c>
      <c r="C20" s="90"/>
      <c r="D20" s="90">
        <f t="shared" si="0"/>
        <v>8</v>
      </c>
    </row>
    <row r="21" s="54" customFormat="1" ht="15" customHeight="1" spans="1:5">
      <c r="A21" s="88" t="s">
        <v>154</v>
      </c>
      <c r="B21" s="89"/>
      <c r="C21" s="90"/>
      <c r="D21" s="90">
        <f t="shared" si="0"/>
        <v>0</v>
      </c>
      <c r="E21" s="54" t="s">
        <v>155</v>
      </c>
    </row>
    <row r="22" s="54" customFormat="1" ht="15" customHeight="1" spans="1:4">
      <c r="A22" s="88" t="s">
        <v>165</v>
      </c>
      <c r="B22" s="89">
        <v>30</v>
      </c>
      <c r="C22" s="90"/>
      <c r="D22" s="90">
        <f t="shared" si="0"/>
        <v>30</v>
      </c>
    </row>
    <row r="23" s="54" customFormat="1" ht="15" customHeight="1" spans="1:4">
      <c r="A23" s="88" t="s">
        <v>166</v>
      </c>
      <c r="B23" s="89">
        <v>19</v>
      </c>
      <c r="C23" s="90"/>
      <c r="D23" s="90">
        <f t="shared" si="0"/>
        <v>19</v>
      </c>
    </row>
    <row r="24" s="54" customFormat="1" ht="15" customHeight="1" spans="1:4">
      <c r="A24" s="88" t="s">
        <v>167</v>
      </c>
      <c r="B24" s="89">
        <v>25</v>
      </c>
      <c r="C24" s="90"/>
      <c r="D24" s="90">
        <f t="shared" si="0"/>
        <v>25</v>
      </c>
    </row>
    <row r="25" s="49" customFormat="1" ht="15" customHeight="1" spans="1:4">
      <c r="A25" s="88" t="s">
        <v>162</v>
      </c>
      <c r="B25" s="89">
        <v>59</v>
      </c>
      <c r="C25" s="90"/>
      <c r="D25" s="90">
        <f t="shared" si="0"/>
        <v>59</v>
      </c>
    </row>
    <row r="26" s="54" customFormat="1" ht="15" customHeight="1" spans="1:5">
      <c r="A26" s="88" t="s">
        <v>168</v>
      </c>
      <c r="B26" s="89">
        <v>30</v>
      </c>
      <c r="C26" s="90"/>
      <c r="D26" s="90">
        <f t="shared" si="0"/>
        <v>30</v>
      </c>
      <c r="E26" s="54" t="s">
        <v>155</v>
      </c>
    </row>
    <row r="27" s="49" customFormat="1" ht="15" customHeight="1" spans="1:4">
      <c r="A27" s="86" t="s">
        <v>169</v>
      </c>
      <c r="B27" s="93">
        <v>5641</v>
      </c>
      <c r="C27" s="85"/>
      <c r="D27" s="85">
        <f t="shared" si="0"/>
        <v>5641</v>
      </c>
    </row>
    <row r="28" s="54" customFormat="1" ht="15" customHeight="1" spans="1:4">
      <c r="A28" s="88" t="s">
        <v>152</v>
      </c>
      <c r="B28" s="89">
        <v>3224</v>
      </c>
      <c r="C28" s="90"/>
      <c r="D28" s="90">
        <f t="shared" si="0"/>
        <v>3224</v>
      </c>
    </row>
    <row r="29" s="54" customFormat="1" ht="15" customHeight="1" spans="1:4">
      <c r="A29" s="88" t="s">
        <v>153</v>
      </c>
      <c r="B29" s="89">
        <v>402</v>
      </c>
      <c r="C29" s="90"/>
      <c r="D29" s="90">
        <f t="shared" si="0"/>
        <v>402</v>
      </c>
    </row>
    <row r="30" s="54" customFormat="1" ht="15" customHeight="1" spans="1:5">
      <c r="A30" s="88" t="s">
        <v>154</v>
      </c>
      <c r="B30" s="91"/>
      <c r="C30" s="90"/>
      <c r="D30" s="90">
        <f t="shared" si="0"/>
        <v>0</v>
      </c>
      <c r="E30" s="54" t="s">
        <v>155</v>
      </c>
    </row>
    <row r="31" s="54" customFormat="1" ht="15" customHeight="1" spans="1:4">
      <c r="A31" s="88" t="s">
        <v>170</v>
      </c>
      <c r="B31" s="89"/>
      <c r="C31" s="85"/>
      <c r="D31" s="85">
        <f t="shared" si="0"/>
        <v>0</v>
      </c>
    </row>
    <row r="32" s="54" customFormat="1" ht="15" customHeight="1" spans="1:5">
      <c r="A32" s="88" t="s">
        <v>171</v>
      </c>
      <c r="B32" s="91">
        <v>1</v>
      </c>
      <c r="C32" s="85"/>
      <c r="D32" s="85">
        <f t="shared" si="0"/>
        <v>1</v>
      </c>
      <c r="E32" s="54" t="s">
        <v>155</v>
      </c>
    </row>
    <row r="33" s="54" customFormat="1" ht="15" customHeight="1" spans="1:5">
      <c r="A33" s="88" t="s">
        <v>172</v>
      </c>
      <c r="B33" s="91"/>
      <c r="C33" s="90"/>
      <c r="D33" s="90">
        <f t="shared" si="0"/>
        <v>0</v>
      </c>
      <c r="E33" s="54" t="s">
        <v>155</v>
      </c>
    </row>
    <row r="34" s="49" customFormat="1" ht="15" customHeight="1" spans="1:5">
      <c r="A34" s="88" t="s">
        <v>173</v>
      </c>
      <c r="B34" s="89">
        <v>6</v>
      </c>
      <c r="C34" s="85"/>
      <c r="D34" s="85">
        <f t="shared" si="0"/>
        <v>6</v>
      </c>
      <c r="E34" s="54" t="s">
        <v>155</v>
      </c>
    </row>
    <row r="35" s="54" customFormat="1" ht="15" customHeight="1" spans="1:5">
      <c r="A35" s="88" t="s">
        <v>174</v>
      </c>
      <c r="B35" s="91"/>
      <c r="C35" s="90"/>
      <c r="D35" s="90">
        <f t="shared" si="0"/>
        <v>0</v>
      </c>
      <c r="E35" s="54" t="s">
        <v>155</v>
      </c>
    </row>
    <row r="36" s="54" customFormat="1" ht="15" customHeight="1" spans="1:4">
      <c r="A36" s="88" t="s">
        <v>162</v>
      </c>
      <c r="B36" s="89">
        <v>609</v>
      </c>
      <c r="C36" s="90"/>
      <c r="D36" s="90">
        <f t="shared" si="0"/>
        <v>609</v>
      </c>
    </row>
    <row r="37" s="54" customFormat="1" ht="15" customHeight="1" spans="1:4">
      <c r="A37" s="88" t="s">
        <v>175</v>
      </c>
      <c r="B37" s="89">
        <v>1399</v>
      </c>
      <c r="C37" s="90"/>
      <c r="D37" s="90">
        <f t="shared" si="0"/>
        <v>1399</v>
      </c>
    </row>
    <row r="38" s="54" customFormat="1" ht="15" customHeight="1" spans="1:4">
      <c r="A38" s="86" t="s">
        <v>176</v>
      </c>
      <c r="B38" s="93">
        <v>331</v>
      </c>
      <c r="C38" s="85"/>
      <c r="D38" s="85">
        <f t="shared" si="0"/>
        <v>331</v>
      </c>
    </row>
    <row r="39" s="54" customFormat="1" ht="15" customHeight="1" spans="1:4">
      <c r="A39" s="88" t="s">
        <v>152</v>
      </c>
      <c r="B39" s="94">
        <v>150</v>
      </c>
      <c r="C39" s="90"/>
      <c r="D39" s="90">
        <f t="shared" si="0"/>
        <v>150</v>
      </c>
    </row>
    <row r="40" s="54" customFormat="1" ht="15" customHeight="1" spans="1:5">
      <c r="A40" s="88" t="s">
        <v>153</v>
      </c>
      <c r="B40" s="91"/>
      <c r="C40" s="90"/>
      <c r="D40" s="90">
        <f t="shared" si="0"/>
        <v>0</v>
      </c>
      <c r="E40" s="54" t="s">
        <v>155</v>
      </c>
    </row>
    <row r="41" s="54" customFormat="1" ht="15" customHeight="1" spans="1:5">
      <c r="A41" s="88" t="s">
        <v>154</v>
      </c>
      <c r="B41" s="91"/>
      <c r="C41" s="90"/>
      <c r="D41" s="90">
        <f t="shared" si="0"/>
        <v>0</v>
      </c>
      <c r="E41" s="54" t="s">
        <v>155</v>
      </c>
    </row>
    <row r="42" s="54" customFormat="1" ht="15" customHeight="1" spans="1:4">
      <c r="A42" s="88" t="s">
        <v>177</v>
      </c>
      <c r="B42" s="91">
        <v>80</v>
      </c>
      <c r="C42" s="90"/>
      <c r="D42" s="90">
        <f t="shared" si="0"/>
        <v>80</v>
      </c>
    </row>
    <row r="43" s="54" customFormat="1" ht="15" customHeight="1" spans="1:5">
      <c r="A43" s="88" t="s">
        <v>178</v>
      </c>
      <c r="B43" s="91"/>
      <c r="C43" s="90"/>
      <c r="D43" s="90">
        <f t="shared" si="0"/>
        <v>0</v>
      </c>
      <c r="E43" s="54" t="s">
        <v>155</v>
      </c>
    </row>
    <row r="44" s="54" customFormat="1" ht="15" customHeight="1" spans="1:5">
      <c r="A44" s="88" t="s">
        <v>179</v>
      </c>
      <c r="B44" s="91">
        <v>22</v>
      </c>
      <c r="C44" s="90"/>
      <c r="D44" s="90">
        <f t="shared" ref="D44:D107" si="1">B44+C44</f>
        <v>22</v>
      </c>
      <c r="E44" s="54" t="s">
        <v>155</v>
      </c>
    </row>
    <row r="45" ht="18.75" spans="1:5">
      <c r="A45" s="88" t="s">
        <v>180</v>
      </c>
      <c r="B45" s="91"/>
      <c r="C45" s="95"/>
      <c r="D45" s="90">
        <f t="shared" si="1"/>
        <v>0</v>
      </c>
      <c r="E45" s="54" t="s">
        <v>155</v>
      </c>
    </row>
    <row r="46" ht="18.75" spans="1:4">
      <c r="A46" s="88" t="s">
        <v>181</v>
      </c>
      <c r="B46" s="94">
        <v>2</v>
      </c>
      <c r="C46" s="95"/>
      <c r="D46" s="90">
        <f t="shared" si="1"/>
        <v>2</v>
      </c>
    </row>
    <row r="47" ht="18.75" spans="1:4">
      <c r="A47" s="88" t="s">
        <v>162</v>
      </c>
      <c r="B47" s="91">
        <v>73</v>
      </c>
      <c r="C47" s="95"/>
      <c r="D47" s="90">
        <f t="shared" si="1"/>
        <v>73</v>
      </c>
    </row>
    <row r="48" ht="18.75" spans="1:5">
      <c r="A48" s="88" t="s">
        <v>182</v>
      </c>
      <c r="B48" s="91">
        <v>4</v>
      </c>
      <c r="C48" s="95"/>
      <c r="D48" s="90">
        <f t="shared" si="1"/>
        <v>4</v>
      </c>
      <c r="E48" s="54" t="s">
        <v>155</v>
      </c>
    </row>
    <row r="49" ht="18.75" spans="1:4">
      <c r="A49" s="86" t="s">
        <v>183</v>
      </c>
      <c r="B49" s="93">
        <v>355</v>
      </c>
      <c r="C49" s="95"/>
      <c r="D49" s="85">
        <f t="shared" si="1"/>
        <v>355</v>
      </c>
    </row>
    <row r="50" ht="18.75" spans="1:4">
      <c r="A50" s="88" t="s">
        <v>152</v>
      </c>
      <c r="B50" s="89">
        <v>213</v>
      </c>
      <c r="C50" s="95"/>
      <c r="D50" s="90">
        <f t="shared" si="1"/>
        <v>213</v>
      </c>
    </row>
    <row r="51" ht="18.75" spans="1:4">
      <c r="A51" s="88" t="s">
        <v>153</v>
      </c>
      <c r="B51" s="89">
        <v>57</v>
      </c>
      <c r="C51" s="95"/>
      <c r="D51" s="90">
        <f t="shared" si="1"/>
        <v>57</v>
      </c>
    </row>
    <row r="52" ht="18.75" spans="1:5">
      <c r="A52" s="88" t="s">
        <v>154</v>
      </c>
      <c r="B52" s="91"/>
      <c r="C52" s="95"/>
      <c r="D52" s="90">
        <f t="shared" si="1"/>
        <v>0</v>
      </c>
      <c r="E52" s="54" t="s">
        <v>155</v>
      </c>
    </row>
    <row r="53" ht="18.75" spans="1:5">
      <c r="A53" s="88" t="s">
        <v>184</v>
      </c>
      <c r="B53" s="91"/>
      <c r="C53" s="95"/>
      <c r="D53" s="90">
        <f t="shared" si="1"/>
        <v>0</v>
      </c>
      <c r="E53" s="54" t="s">
        <v>155</v>
      </c>
    </row>
    <row r="54" ht="18.75" spans="1:5">
      <c r="A54" s="88" t="s">
        <v>185</v>
      </c>
      <c r="B54" s="89"/>
      <c r="C54" s="95"/>
      <c r="D54" s="90">
        <f t="shared" si="1"/>
        <v>0</v>
      </c>
      <c r="E54" s="54" t="s">
        <v>155</v>
      </c>
    </row>
    <row r="55" ht="18.75" spans="1:5">
      <c r="A55" s="88" t="s">
        <v>186</v>
      </c>
      <c r="B55" s="91"/>
      <c r="C55" s="95"/>
      <c r="D55" s="90">
        <f t="shared" si="1"/>
        <v>0</v>
      </c>
      <c r="E55" s="54" t="s">
        <v>155</v>
      </c>
    </row>
    <row r="56" ht="18.75" spans="1:5">
      <c r="A56" s="88" t="s">
        <v>187</v>
      </c>
      <c r="B56" s="91"/>
      <c r="C56" s="95"/>
      <c r="D56" s="90">
        <f t="shared" si="1"/>
        <v>0</v>
      </c>
      <c r="E56" s="54" t="s">
        <v>155</v>
      </c>
    </row>
    <row r="57" ht="18.75" spans="1:5">
      <c r="A57" s="88" t="s">
        <v>188</v>
      </c>
      <c r="B57" s="91"/>
      <c r="C57" s="95"/>
      <c r="D57" s="90">
        <f t="shared" si="1"/>
        <v>0</v>
      </c>
      <c r="E57" s="54" t="s">
        <v>155</v>
      </c>
    </row>
    <row r="58" ht="18.75" spans="1:4">
      <c r="A58" s="88" t="s">
        <v>162</v>
      </c>
      <c r="B58" s="89">
        <v>85</v>
      </c>
      <c r="C58" s="95"/>
      <c r="D58" s="90">
        <f t="shared" si="1"/>
        <v>85</v>
      </c>
    </row>
    <row r="59" ht="18.75" spans="1:5">
      <c r="A59" s="88" t="s">
        <v>189</v>
      </c>
      <c r="B59" s="91"/>
      <c r="C59" s="95"/>
      <c r="D59" s="90">
        <f t="shared" si="1"/>
        <v>0</v>
      </c>
      <c r="E59" s="54" t="s">
        <v>155</v>
      </c>
    </row>
    <row r="60" ht="18.75" spans="1:4">
      <c r="A60" s="86" t="s">
        <v>190</v>
      </c>
      <c r="B60" s="93">
        <v>1535</v>
      </c>
      <c r="C60" s="95"/>
      <c r="D60" s="85">
        <f t="shared" si="1"/>
        <v>1535</v>
      </c>
    </row>
    <row r="61" ht="18.75" spans="1:4">
      <c r="A61" s="88" t="s">
        <v>152</v>
      </c>
      <c r="B61" s="89">
        <v>445</v>
      </c>
      <c r="C61" s="95"/>
      <c r="D61" s="90">
        <f t="shared" si="1"/>
        <v>445</v>
      </c>
    </row>
    <row r="62" ht="18.75" spans="1:4">
      <c r="A62" s="88" t="s">
        <v>153</v>
      </c>
      <c r="B62" s="91">
        <v>705</v>
      </c>
      <c r="C62" s="95"/>
      <c r="D62" s="90">
        <f t="shared" si="1"/>
        <v>705</v>
      </c>
    </row>
    <row r="63" ht="18.75" spans="1:5">
      <c r="A63" s="88" t="s">
        <v>154</v>
      </c>
      <c r="B63" s="91"/>
      <c r="C63" s="95"/>
      <c r="D63" s="90">
        <f t="shared" si="1"/>
        <v>0</v>
      </c>
      <c r="E63" s="54" t="s">
        <v>155</v>
      </c>
    </row>
    <row r="64" ht="18.75" spans="1:4">
      <c r="A64" s="88" t="s">
        <v>191</v>
      </c>
      <c r="B64" s="89">
        <v>20</v>
      </c>
      <c r="C64" s="95"/>
      <c r="D64" s="90">
        <f t="shared" si="1"/>
        <v>20</v>
      </c>
    </row>
    <row r="65" ht="18.75" spans="1:4">
      <c r="A65" s="88" t="s">
        <v>192</v>
      </c>
      <c r="B65" s="89">
        <v>30</v>
      </c>
      <c r="C65" s="95"/>
      <c r="D65" s="90">
        <f t="shared" si="1"/>
        <v>30</v>
      </c>
    </row>
    <row r="66" ht="18.75" spans="1:5">
      <c r="A66" s="88" t="s">
        <v>193</v>
      </c>
      <c r="B66" s="91"/>
      <c r="C66" s="95"/>
      <c r="D66" s="90">
        <f t="shared" si="1"/>
        <v>0</v>
      </c>
      <c r="E66" s="54" t="s">
        <v>155</v>
      </c>
    </row>
    <row r="67" ht="18.75" spans="1:5">
      <c r="A67" s="88" t="s">
        <v>194</v>
      </c>
      <c r="B67" s="91"/>
      <c r="C67" s="95"/>
      <c r="D67" s="90">
        <f t="shared" si="1"/>
        <v>0</v>
      </c>
      <c r="E67" s="54" t="s">
        <v>155</v>
      </c>
    </row>
    <row r="68" ht="18.75" spans="1:5">
      <c r="A68" s="88" t="s">
        <v>195</v>
      </c>
      <c r="B68" s="91"/>
      <c r="C68" s="95"/>
      <c r="D68" s="90">
        <f t="shared" si="1"/>
        <v>0</v>
      </c>
      <c r="E68" s="54" t="s">
        <v>155</v>
      </c>
    </row>
    <row r="69" ht="18.75" spans="1:4">
      <c r="A69" s="88" t="s">
        <v>162</v>
      </c>
      <c r="B69" s="89">
        <v>219</v>
      </c>
      <c r="C69" s="95"/>
      <c r="D69" s="90">
        <f t="shared" si="1"/>
        <v>219</v>
      </c>
    </row>
    <row r="70" ht="18.75" spans="1:4">
      <c r="A70" s="88" t="s">
        <v>196</v>
      </c>
      <c r="B70" s="89">
        <v>116</v>
      </c>
      <c r="C70" s="95"/>
      <c r="D70" s="90">
        <f t="shared" si="1"/>
        <v>116</v>
      </c>
    </row>
    <row r="71" ht="18.75" spans="1:4">
      <c r="A71" s="86" t="s">
        <v>197</v>
      </c>
      <c r="B71" s="93">
        <v>187</v>
      </c>
      <c r="C71" s="95"/>
      <c r="D71" s="85">
        <f t="shared" si="1"/>
        <v>187</v>
      </c>
    </row>
    <row r="72" ht="18.75" spans="1:4">
      <c r="A72" s="88" t="s">
        <v>152</v>
      </c>
      <c r="B72" s="89">
        <v>187</v>
      </c>
      <c r="C72" s="95"/>
      <c r="D72" s="90">
        <f t="shared" si="1"/>
        <v>187</v>
      </c>
    </row>
    <row r="73" ht="18.75" spans="1:5">
      <c r="A73" s="88" t="s">
        <v>153</v>
      </c>
      <c r="B73" s="91"/>
      <c r="C73" s="95"/>
      <c r="D73" s="90">
        <f t="shared" si="1"/>
        <v>0</v>
      </c>
      <c r="E73" s="54" t="s">
        <v>155</v>
      </c>
    </row>
    <row r="74" ht="18.75" spans="1:5">
      <c r="A74" s="88" t="s">
        <v>154</v>
      </c>
      <c r="B74" s="91"/>
      <c r="C74" s="95"/>
      <c r="D74" s="90">
        <f t="shared" si="1"/>
        <v>0</v>
      </c>
      <c r="E74" s="54" t="s">
        <v>155</v>
      </c>
    </row>
    <row r="75" ht="18.75" spans="1:5">
      <c r="A75" s="88" t="s">
        <v>194</v>
      </c>
      <c r="B75" s="91"/>
      <c r="C75" s="95"/>
      <c r="D75" s="90">
        <f t="shared" si="1"/>
        <v>0</v>
      </c>
      <c r="E75" s="54" t="s">
        <v>155</v>
      </c>
    </row>
    <row r="76" ht="18.75" spans="1:5">
      <c r="A76" s="88" t="s">
        <v>198</v>
      </c>
      <c r="B76" s="91"/>
      <c r="C76" s="95"/>
      <c r="D76" s="90">
        <f t="shared" si="1"/>
        <v>0</v>
      </c>
      <c r="E76" s="54" t="s">
        <v>155</v>
      </c>
    </row>
    <row r="77" ht="18.75" spans="1:5">
      <c r="A77" s="88" t="s">
        <v>162</v>
      </c>
      <c r="B77" s="91"/>
      <c r="C77" s="95"/>
      <c r="D77" s="90">
        <f t="shared" si="1"/>
        <v>0</v>
      </c>
      <c r="E77" s="54" t="s">
        <v>155</v>
      </c>
    </row>
    <row r="78" ht="18.75" spans="1:5">
      <c r="A78" s="88" t="s">
        <v>199</v>
      </c>
      <c r="B78" s="91"/>
      <c r="C78" s="95"/>
      <c r="D78" s="90">
        <f t="shared" si="1"/>
        <v>0</v>
      </c>
      <c r="E78" s="54" t="s">
        <v>155</v>
      </c>
    </row>
    <row r="79" ht="18.75" spans="1:5">
      <c r="A79" s="86" t="s">
        <v>200</v>
      </c>
      <c r="B79" s="91">
        <v>12</v>
      </c>
      <c r="C79" s="95"/>
      <c r="D79" s="90">
        <f t="shared" si="1"/>
        <v>12</v>
      </c>
      <c r="E79" s="54" t="s">
        <v>155</v>
      </c>
    </row>
    <row r="80" ht="18.75" spans="1:5">
      <c r="A80" s="88" t="s">
        <v>152</v>
      </c>
      <c r="B80" s="91"/>
      <c r="C80" s="95"/>
      <c r="D80" s="90">
        <f t="shared" si="1"/>
        <v>0</v>
      </c>
      <c r="E80" s="54" t="s">
        <v>155</v>
      </c>
    </row>
    <row r="81" ht="18.75" spans="1:5">
      <c r="A81" s="88" t="s">
        <v>153</v>
      </c>
      <c r="B81" s="91"/>
      <c r="C81" s="95"/>
      <c r="D81" s="90">
        <f t="shared" si="1"/>
        <v>0</v>
      </c>
      <c r="E81" s="54" t="s">
        <v>155</v>
      </c>
    </row>
    <row r="82" ht="18.75" spans="1:5">
      <c r="A82" s="88" t="s">
        <v>154</v>
      </c>
      <c r="B82" s="91"/>
      <c r="C82" s="95"/>
      <c r="D82" s="90">
        <f t="shared" si="1"/>
        <v>0</v>
      </c>
      <c r="E82" s="54" t="s">
        <v>155</v>
      </c>
    </row>
    <row r="83" ht="18.75" spans="1:5">
      <c r="A83" s="88" t="s">
        <v>201</v>
      </c>
      <c r="B83" s="91"/>
      <c r="C83" s="95"/>
      <c r="D83" s="90">
        <f t="shared" si="1"/>
        <v>0</v>
      </c>
      <c r="E83" s="54" t="s">
        <v>155</v>
      </c>
    </row>
    <row r="84" ht="18.75" spans="1:4">
      <c r="A84" s="88" t="s">
        <v>202</v>
      </c>
      <c r="B84" s="93"/>
      <c r="C84" s="95"/>
      <c r="D84" s="85">
        <f t="shared" si="1"/>
        <v>0</v>
      </c>
    </row>
    <row r="85" ht="18.75" spans="1:5">
      <c r="A85" s="88" t="s">
        <v>194</v>
      </c>
      <c r="B85" s="91"/>
      <c r="C85" s="95"/>
      <c r="D85" s="90">
        <f t="shared" si="1"/>
        <v>0</v>
      </c>
      <c r="E85" s="54" t="s">
        <v>155</v>
      </c>
    </row>
    <row r="86" ht="18.75" spans="1:5">
      <c r="A86" s="88" t="s">
        <v>162</v>
      </c>
      <c r="B86" s="91">
        <v>12</v>
      </c>
      <c r="C86" s="95"/>
      <c r="D86" s="90">
        <f t="shared" si="1"/>
        <v>12</v>
      </c>
      <c r="E86" s="54" t="s">
        <v>155</v>
      </c>
    </row>
    <row r="87" ht="18.75" spans="1:5">
      <c r="A87" s="88" t="s">
        <v>203</v>
      </c>
      <c r="B87" s="91"/>
      <c r="C87" s="95"/>
      <c r="D87" s="90">
        <f t="shared" si="1"/>
        <v>0</v>
      </c>
      <c r="E87" s="54" t="s">
        <v>155</v>
      </c>
    </row>
    <row r="88" ht="18.75" spans="1:4">
      <c r="A88" s="86" t="s">
        <v>204</v>
      </c>
      <c r="B88" s="89">
        <v>0</v>
      </c>
      <c r="C88" s="95"/>
      <c r="D88" s="90">
        <f t="shared" si="1"/>
        <v>0</v>
      </c>
    </row>
    <row r="89" ht="18.75" spans="1:5">
      <c r="A89" s="88" t="s">
        <v>152</v>
      </c>
      <c r="B89" s="91"/>
      <c r="C89" s="95"/>
      <c r="D89" s="90">
        <f t="shared" si="1"/>
        <v>0</v>
      </c>
      <c r="E89" s="54" t="s">
        <v>155</v>
      </c>
    </row>
    <row r="90" ht="18.75" spans="1:5">
      <c r="A90" s="88" t="s">
        <v>153</v>
      </c>
      <c r="B90" s="91"/>
      <c r="C90" s="95"/>
      <c r="D90" s="90">
        <f t="shared" si="1"/>
        <v>0</v>
      </c>
      <c r="E90" s="54" t="s">
        <v>155</v>
      </c>
    </row>
    <row r="91" ht="18.75" spans="1:4">
      <c r="A91" s="88" t="s">
        <v>154</v>
      </c>
      <c r="B91" s="89"/>
      <c r="C91" s="95"/>
      <c r="D91" s="90">
        <f t="shared" si="1"/>
        <v>0</v>
      </c>
    </row>
    <row r="92" ht="18.75" spans="1:5">
      <c r="A92" s="88" t="s">
        <v>205</v>
      </c>
      <c r="B92" s="91"/>
      <c r="C92" s="95"/>
      <c r="D92" s="90">
        <f t="shared" si="1"/>
        <v>0</v>
      </c>
      <c r="E92" s="54" t="s">
        <v>155</v>
      </c>
    </row>
    <row r="93" ht="18.75" spans="1:4">
      <c r="A93" s="88" t="s">
        <v>206</v>
      </c>
      <c r="B93" s="93"/>
      <c r="C93" s="95"/>
      <c r="D93" s="85">
        <f t="shared" si="1"/>
        <v>0</v>
      </c>
    </row>
    <row r="94" ht="18.75" spans="1:5">
      <c r="A94" s="88" t="s">
        <v>194</v>
      </c>
      <c r="B94" s="91"/>
      <c r="C94" s="95"/>
      <c r="D94" s="90">
        <f t="shared" si="1"/>
        <v>0</v>
      </c>
      <c r="E94" s="54" t="s">
        <v>155</v>
      </c>
    </row>
    <row r="95" ht="18.75" spans="1:5">
      <c r="A95" s="88" t="s">
        <v>207</v>
      </c>
      <c r="B95" s="91"/>
      <c r="C95" s="95"/>
      <c r="D95" s="90">
        <f t="shared" si="1"/>
        <v>0</v>
      </c>
      <c r="E95" s="54" t="s">
        <v>155</v>
      </c>
    </row>
    <row r="96" ht="18.75" spans="1:5">
      <c r="A96" s="88" t="s">
        <v>208</v>
      </c>
      <c r="B96" s="91"/>
      <c r="C96" s="95"/>
      <c r="D96" s="90">
        <f t="shared" si="1"/>
        <v>0</v>
      </c>
      <c r="E96" s="54" t="s">
        <v>155</v>
      </c>
    </row>
    <row r="97" ht="18.75" spans="1:5">
      <c r="A97" s="88" t="s">
        <v>209</v>
      </c>
      <c r="B97" s="91"/>
      <c r="C97" s="95"/>
      <c r="D97" s="90">
        <f t="shared" si="1"/>
        <v>0</v>
      </c>
      <c r="E97" s="54" t="s">
        <v>155</v>
      </c>
    </row>
    <row r="98" ht="18.75" spans="1:5">
      <c r="A98" s="88" t="s">
        <v>210</v>
      </c>
      <c r="B98" s="91"/>
      <c r="C98" s="95"/>
      <c r="D98" s="90">
        <f t="shared" si="1"/>
        <v>0</v>
      </c>
      <c r="E98" s="54" t="s">
        <v>155</v>
      </c>
    </row>
    <row r="99" ht="18.75" spans="1:5">
      <c r="A99" s="88" t="s">
        <v>162</v>
      </c>
      <c r="B99" s="91"/>
      <c r="C99" s="95"/>
      <c r="D99" s="90">
        <f t="shared" si="1"/>
        <v>0</v>
      </c>
      <c r="E99" s="54" t="s">
        <v>155</v>
      </c>
    </row>
    <row r="100" ht="18.75" spans="1:5">
      <c r="A100" s="88" t="s">
        <v>211</v>
      </c>
      <c r="B100" s="91"/>
      <c r="C100" s="95"/>
      <c r="D100" s="90">
        <f t="shared" si="1"/>
        <v>0</v>
      </c>
      <c r="E100" s="54" t="s">
        <v>155</v>
      </c>
    </row>
    <row r="101" ht="18.75" spans="1:5">
      <c r="A101" s="86" t="s">
        <v>212</v>
      </c>
      <c r="B101" s="91">
        <v>1802</v>
      </c>
      <c r="C101" s="95"/>
      <c r="D101" s="90">
        <f t="shared" si="1"/>
        <v>1802</v>
      </c>
      <c r="E101" s="54" t="s">
        <v>155</v>
      </c>
    </row>
    <row r="102" ht="18.75" spans="1:5">
      <c r="A102" s="88" t="s">
        <v>152</v>
      </c>
      <c r="B102" s="91">
        <v>1534</v>
      </c>
      <c r="C102" s="95"/>
      <c r="D102" s="90">
        <f t="shared" si="1"/>
        <v>1534</v>
      </c>
      <c r="E102" s="54" t="s">
        <v>155</v>
      </c>
    </row>
    <row r="103" ht="18.75" spans="1:5">
      <c r="A103" s="88" t="s">
        <v>153</v>
      </c>
      <c r="B103" s="91">
        <v>212</v>
      </c>
      <c r="C103" s="95"/>
      <c r="D103" s="90">
        <f t="shared" si="1"/>
        <v>212</v>
      </c>
      <c r="E103" s="54" t="s">
        <v>155</v>
      </c>
    </row>
    <row r="104" ht="18.75" spans="1:5">
      <c r="A104" s="88" t="s">
        <v>154</v>
      </c>
      <c r="B104" s="91"/>
      <c r="C104" s="95"/>
      <c r="D104" s="90">
        <f t="shared" si="1"/>
        <v>0</v>
      </c>
      <c r="E104" s="54" t="s">
        <v>155</v>
      </c>
    </row>
    <row r="105" ht="18.75" spans="1:4">
      <c r="A105" s="88" t="s">
        <v>213</v>
      </c>
      <c r="B105" s="89">
        <v>20</v>
      </c>
      <c r="C105" s="95"/>
      <c r="D105" s="90">
        <f t="shared" si="1"/>
        <v>20</v>
      </c>
    </row>
    <row r="106" ht="18.75" spans="1:5">
      <c r="A106" s="88" t="s">
        <v>214</v>
      </c>
      <c r="B106" s="91"/>
      <c r="C106" s="95"/>
      <c r="D106" s="90">
        <f t="shared" si="1"/>
        <v>0</v>
      </c>
      <c r="E106" s="54" t="s">
        <v>155</v>
      </c>
    </row>
    <row r="107" ht="18.75" spans="1:5">
      <c r="A107" s="88" t="s">
        <v>215</v>
      </c>
      <c r="B107" s="91"/>
      <c r="C107" s="95"/>
      <c r="D107" s="90">
        <f t="shared" si="1"/>
        <v>0</v>
      </c>
      <c r="E107" s="54" t="s">
        <v>155</v>
      </c>
    </row>
    <row r="108" ht="18.75" spans="1:5">
      <c r="A108" s="88" t="s">
        <v>162</v>
      </c>
      <c r="B108" s="91"/>
      <c r="C108" s="95"/>
      <c r="D108" s="90">
        <f t="shared" ref="D108:D171" si="2">B108+C108</f>
        <v>0</v>
      </c>
      <c r="E108" s="54" t="s">
        <v>155</v>
      </c>
    </row>
    <row r="109" ht="18.75" spans="1:5">
      <c r="A109" s="88" t="s">
        <v>216</v>
      </c>
      <c r="B109" s="91">
        <v>36</v>
      </c>
      <c r="C109" s="95"/>
      <c r="D109" s="90">
        <f t="shared" si="2"/>
        <v>36</v>
      </c>
      <c r="E109" s="54" t="s">
        <v>155</v>
      </c>
    </row>
    <row r="110" ht="18.75" spans="1:5">
      <c r="A110" s="86" t="s">
        <v>217</v>
      </c>
      <c r="B110" s="91" t="s">
        <v>218</v>
      </c>
      <c r="C110" s="95"/>
      <c r="D110" s="90">
        <f t="shared" si="2"/>
        <v>552</v>
      </c>
      <c r="E110" s="54" t="s">
        <v>155</v>
      </c>
    </row>
    <row r="111" ht="18.75" spans="1:5">
      <c r="A111" s="88" t="s">
        <v>152</v>
      </c>
      <c r="B111" s="91">
        <v>385</v>
      </c>
      <c r="C111" s="95"/>
      <c r="D111" s="90">
        <f t="shared" si="2"/>
        <v>385</v>
      </c>
      <c r="E111" s="54" t="s">
        <v>155</v>
      </c>
    </row>
    <row r="112" ht="18.75" spans="1:5">
      <c r="A112" s="88" t="s">
        <v>153</v>
      </c>
      <c r="B112" s="91">
        <v>3</v>
      </c>
      <c r="C112" s="95"/>
      <c r="D112" s="90">
        <f t="shared" si="2"/>
        <v>3</v>
      </c>
      <c r="E112" s="54" t="s">
        <v>155</v>
      </c>
    </row>
    <row r="113" ht="18.75" spans="1:5">
      <c r="A113" s="88" t="s">
        <v>154</v>
      </c>
      <c r="B113" s="91"/>
      <c r="C113" s="95"/>
      <c r="D113" s="90">
        <f t="shared" si="2"/>
        <v>0</v>
      </c>
      <c r="E113" s="54" t="s">
        <v>155</v>
      </c>
    </row>
    <row r="114" ht="18.75" spans="1:5">
      <c r="A114" s="88" t="s">
        <v>219</v>
      </c>
      <c r="B114" s="91"/>
      <c r="C114" s="95"/>
      <c r="D114" s="90">
        <f t="shared" si="2"/>
        <v>0</v>
      </c>
      <c r="E114" s="54" t="s">
        <v>155</v>
      </c>
    </row>
    <row r="115" ht="18.75" spans="1:5">
      <c r="A115" s="88" t="s">
        <v>220</v>
      </c>
      <c r="B115" s="91"/>
      <c r="C115" s="95"/>
      <c r="D115" s="90">
        <f t="shared" si="2"/>
        <v>0</v>
      </c>
      <c r="E115" s="54" t="s">
        <v>155</v>
      </c>
    </row>
    <row r="116" ht="18.75" spans="1:4">
      <c r="A116" s="88" t="s">
        <v>221</v>
      </c>
      <c r="B116" s="93"/>
      <c r="C116" s="95"/>
      <c r="D116" s="85">
        <f t="shared" si="2"/>
        <v>0</v>
      </c>
    </row>
    <row r="117" ht="18.75" spans="1:4">
      <c r="A117" s="88" t="s">
        <v>222</v>
      </c>
      <c r="B117" s="89"/>
      <c r="C117" s="95"/>
      <c r="D117" s="90">
        <f t="shared" si="2"/>
        <v>0</v>
      </c>
    </row>
    <row r="118" ht="18.75" spans="1:4">
      <c r="A118" s="88" t="s">
        <v>223</v>
      </c>
      <c r="B118" s="89">
        <v>30</v>
      </c>
      <c r="C118" s="95"/>
      <c r="D118" s="90">
        <f t="shared" si="2"/>
        <v>30</v>
      </c>
    </row>
    <row r="119" ht="18.75" spans="1:5">
      <c r="A119" s="88" t="s">
        <v>162</v>
      </c>
      <c r="B119" s="91">
        <v>95</v>
      </c>
      <c r="C119" s="95"/>
      <c r="D119" s="90">
        <f t="shared" si="2"/>
        <v>95</v>
      </c>
      <c r="E119" s="54" t="s">
        <v>155</v>
      </c>
    </row>
    <row r="120" ht="18.75" spans="1:5">
      <c r="A120" s="88" t="s">
        <v>224</v>
      </c>
      <c r="B120" s="91">
        <v>39</v>
      </c>
      <c r="C120" s="95"/>
      <c r="D120" s="90">
        <f t="shared" si="2"/>
        <v>39</v>
      </c>
      <c r="E120" s="54" t="s">
        <v>155</v>
      </c>
    </row>
    <row r="121" ht="18.75" spans="1:5">
      <c r="A121" s="86" t="s">
        <v>225</v>
      </c>
      <c r="B121" s="91">
        <v>0</v>
      </c>
      <c r="C121" s="95"/>
      <c r="D121" s="90">
        <f t="shared" si="2"/>
        <v>0</v>
      </c>
      <c r="E121" s="54" t="s">
        <v>155</v>
      </c>
    </row>
    <row r="122" ht="18.75" spans="1:5">
      <c r="A122" s="88" t="s">
        <v>152</v>
      </c>
      <c r="B122" s="91"/>
      <c r="C122" s="95"/>
      <c r="D122" s="90">
        <f t="shared" si="2"/>
        <v>0</v>
      </c>
      <c r="E122" s="54" t="s">
        <v>155</v>
      </c>
    </row>
    <row r="123" ht="18.75" spans="1:5">
      <c r="A123" s="88" t="s">
        <v>153</v>
      </c>
      <c r="B123" s="91"/>
      <c r="C123" s="95"/>
      <c r="D123" s="90">
        <f t="shared" si="2"/>
        <v>0</v>
      </c>
      <c r="E123" s="54" t="s">
        <v>155</v>
      </c>
    </row>
    <row r="124" ht="18.75" spans="1:5">
      <c r="A124" s="88" t="s">
        <v>154</v>
      </c>
      <c r="B124" s="91"/>
      <c r="C124" s="95"/>
      <c r="D124" s="90">
        <f t="shared" si="2"/>
        <v>0</v>
      </c>
      <c r="E124" s="54" t="s">
        <v>155</v>
      </c>
    </row>
    <row r="125" ht="18.75" spans="1:4">
      <c r="A125" s="88" t="s">
        <v>226</v>
      </c>
      <c r="B125" s="93"/>
      <c r="C125" s="95"/>
      <c r="D125" s="85">
        <f t="shared" si="2"/>
        <v>0</v>
      </c>
    </row>
    <row r="126" ht="18.75" spans="1:4">
      <c r="A126" s="88" t="s">
        <v>227</v>
      </c>
      <c r="B126" s="89"/>
      <c r="C126" s="95"/>
      <c r="D126" s="90">
        <f t="shared" si="2"/>
        <v>0</v>
      </c>
    </row>
    <row r="127" ht="18.75" spans="1:4">
      <c r="A127" s="88" t="s">
        <v>228</v>
      </c>
      <c r="B127" s="91"/>
      <c r="C127" s="95"/>
      <c r="D127" s="90">
        <f t="shared" si="2"/>
        <v>0</v>
      </c>
    </row>
    <row r="128" ht="18.75" spans="1:5">
      <c r="A128" s="88" t="s">
        <v>229</v>
      </c>
      <c r="B128" s="91"/>
      <c r="C128" s="95"/>
      <c r="D128" s="90">
        <f t="shared" si="2"/>
        <v>0</v>
      </c>
      <c r="E128" s="54" t="s">
        <v>155</v>
      </c>
    </row>
    <row r="129" ht="18.75" spans="1:5">
      <c r="A129" s="88" t="s">
        <v>230</v>
      </c>
      <c r="B129" s="89"/>
      <c r="C129" s="95"/>
      <c r="D129" s="90">
        <f t="shared" si="2"/>
        <v>0</v>
      </c>
      <c r="E129" s="54" t="s">
        <v>155</v>
      </c>
    </row>
    <row r="130" ht="18.75" spans="1:5">
      <c r="A130" s="88" t="s">
        <v>231</v>
      </c>
      <c r="B130" s="91"/>
      <c r="C130" s="95"/>
      <c r="D130" s="90">
        <f t="shared" si="2"/>
        <v>0</v>
      </c>
      <c r="E130" s="54" t="s">
        <v>155</v>
      </c>
    </row>
    <row r="131" ht="18.75" spans="1:5">
      <c r="A131" s="88" t="s">
        <v>162</v>
      </c>
      <c r="B131" s="91"/>
      <c r="C131" s="95"/>
      <c r="D131" s="90">
        <f t="shared" si="2"/>
        <v>0</v>
      </c>
      <c r="E131" s="54" t="s">
        <v>155</v>
      </c>
    </row>
    <row r="132" ht="18.75" spans="1:5">
      <c r="A132" s="88" t="s">
        <v>232</v>
      </c>
      <c r="B132" s="91"/>
      <c r="C132" s="95"/>
      <c r="D132" s="90">
        <f t="shared" si="2"/>
        <v>0</v>
      </c>
      <c r="E132" s="54" t="s">
        <v>155</v>
      </c>
    </row>
    <row r="133" ht="18.75" spans="1:4">
      <c r="A133" s="86" t="s">
        <v>233</v>
      </c>
      <c r="B133" s="89">
        <v>233</v>
      </c>
      <c r="C133" s="95"/>
      <c r="D133" s="90">
        <f t="shared" si="2"/>
        <v>233</v>
      </c>
    </row>
    <row r="134" ht="18.75" spans="1:4">
      <c r="A134" s="88" t="s">
        <v>152</v>
      </c>
      <c r="B134" s="89">
        <v>143</v>
      </c>
      <c r="C134" s="95"/>
      <c r="D134" s="90">
        <f t="shared" si="2"/>
        <v>143</v>
      </c>
    </row>
    <row r="135" ht="18.75" spans="1:5">
      <c r="A135" s="88" t="s">
        <v>153</v>
      </c>
      <c r="B135" s="91">
        <v>32</v>
      </c>
      <c r="C135" s="95"/>
      <c r="D135" s="90">
        <f t="shared" si="2"/>
        <v>32</v>
      </c>
      <c r="E135" s="54" t="s">
        <v>155</v>
      </c>
    </row>
    <row r="136" ht="18.75" spans="1:5">
      <c r="A136" s="88" t="s">
        <v>154</v>
      </c>
      <c r="B136" s="91"/>
      <c r="C136" s="95"/>
      <c r="D136" s="85">
        <f t="shared" si="2"/>
        <v>0</v>
      </c>
      <c r="E136" s="54" t="s">
        <v>155</v>
      </c>
    </row>
    <row r="137" ht="18.75" spans="1:5">
      <c r="A137" s="88" t="s">
        <v>234</v>
      </c>
      <c r="B137" s="91">
        <v>10</v>
      </c>
      <c r="C137" s="95"/>
      <c r="D137" s="85">
        <f t="shared" si="2"/>
        <v>10</v>
      </c>
      <c r="E137" s="54" t="s">
        <v>155</v>
      </c>
    </row>
    <row r="138" ht="18.75" spans="1:5">
      <c r="A138" s="88" t="s">
        <v>162</v>
      </c>
      <c r="B138" s="91"/>
      <c r="C138" s="95"/>
      <c r="D138" s="85">
        <f t="shared" si="2"/>
        <v>0</v>
      </c>
      <c r="E138" s="54" t="s">
        <v>155</v>
      </c>
    </row>
    <row r="139" ht="18.75" spans="1:5">
      <c r="A139" s="88" t="s">
        <v>235</v>
      </c>
      <c r="B139" s="91">
        <v>48</v>
      </c>
      <c r="C139" s="95"/>
      <c r="D139" s="85">
        <f t="shared" si="2"/>
        <v>48</v>
      </c>
      <c r="E139" s="54" t="s">
        <v>155</v>
      </c>
    </row>
    <row r="140" ht="18.75" spans="1:5">
      <c r="A140" s="86" t="s">
        <v>236</v>
      </c>
      <c r="B140" s="91">
        <v>0</v>
      </c>
      <c r="C140" s="95"/>
      <c r="D140" s="85">
        <f t="shared" si="2"/>
        <v>0</v>
      </c>
      <c r="E140" s="54" t="s">
        <v>155</v>
      </c>
    </row>
    <row r="141" ht="18.75" spans="1:5">
      <c r="A141" s="88" t="s">
        <v>152</v>
      </c>
      <c r="B141" s="91"/>
      <c r="C141" s="95"/>
      <c r="D141" s="85">
        <f t="shared" si="2"/>
        <v>0</v>
      </c>
      <c r="E141" s="54" t="s">
        <v>155</v>
      </c>
    </row>
    <row r="142" ht="18.75" spans="1:5">
      <c r="A142" s="88" t="s">
        <v>153</v>
      </c>
      <c r="B142" s="91"/>
      <c r="C142" s="95"/>
      <c r="D142" s="85">
        <f t="shared" si="2"/>
        <v>0</v>
      </c>
      <c r="E142" s="54" t="s">
        <v>155</v>
      </c>
    </row>
    <row r="143" ht="18.75" spans="1:5">
      <c r="A143" s="88" t="s">
        <v>154</v>
      </c>
      <c r="B143" s="91"/>
      <c r="C143" s="95"/>
      <c r="D143" s="85">
        <f t="shared" si="2"/>
        <v>0</v>
      </c>
      <c r="E143" s="54" t="s">
        <v>155</v>
      </c>
    </row>
    <row r="144" ht="18.75" spans="1:5">
      <c r="A144" s="88" t="s">
        <v>237</v>
      </c>
      <c r="B144" s="91"/>
      <c r="C144" s="95"/>
      <c r="D144" s="85">
        <f t="shared" si="2"/>
        <v>0</v>
      </c>
      <c r="E144" s="54" t="s">
        <v>155</v>
      </c>
    </row>
    <row r="145" ht="18.75" spans="1:5">
      <c r="A145" s="88" t="s">
        <v>238</v>
      </c>
      <c r="B145" s="91"/>
      <c r="C145" s="95"/>
      <c r="D145" s="85">
        <f t="shared" si="2"/>
        <v>0</v>
      </c>
      <c r="E145" s="54" t="s">
        <v>155</v>
      </c>
    </row>
    <row r="146" ht="18.75" spans="1:5">
      <c r="A146" s="88" t="s">
        <v>162</v>
      </c>
      <c r="B146" s="91"/>
      <c r="C146" s="95"/>
      <c r="D146" s="85">
        <f t="shared" si="2"/>
        <v>0</v>
      </c>
      <c r="E146" s="54" t="s">
        <v>155</v>
      </c>
    </row>
    <row r="147" ht="18.75" spans="1:5">
      <c r="A147" s="88" t="s">
        <v>239</v>
      </c>
      <c r="B147" s="91"/>
      <c r="C147" s="95"/>
      <c r="D147" s="85">
        <f t="shared" si="2"/>
        <v>0</v>
      </c>
      <c r="E147" s="54" t="s">
        <v>155</v>
      </c>
    </row>
    <row r="148" ht="18.75" spans="1:5">
      <c r="A148" s="86" t="s">
        <v>240</v>
      </c>
      <c r="B148" s="91">
        <v>121</v>
      </c>
      <c r="C148" s="95"/>
      <c r="D148" s="85">
        <f t="shared" si="2"/>
        <v>121</v>
      </c>
      <c r="E148" s="54" t="s">
        <v>155</v>
      </c>
    </row>
    <row r="149" ht="18.75" spans="1:4">
      <c r="A149" s="88" t="s">
        <v>152</v>
      </c>
      <c r="B149" s="93">
        <v>15</v>
      </c>
      <c r="C149" s="95"/>
      <c r="D149" s="85">
        <f t="shared" si="2"/>
        <v>15</v>
      </c>
    </row>
    <row r="150" ht="18.75" spans="1:4">
      <c r="A150" s="88" t="s">
        <v>153</v>
      </c>
      <c r="B150" s="89"/>
      <c r="C150" s="95"/>
      <c r="D150" s="90">
        <f t="shared" si="2"/>
        <v>0</v>
      </c>
    </row>
    <row r="151" ht="18.75" spans="1:4">
      <c r="A151" s="88" t="s">
        <v>154</v>
      </c>
      <c r="B151" s="89"/>
      <c r="C151" s="95"/>
      <c r="D151" s="90">
        <f t="shared" si="2"/>
        <v>0</v>
      </c>
    </row>
    <row r="152" ht="18.75" spans="1:5">
      <c r="A152" s="88" t="s">
        <v>241</v>
      </c>
      <c r="B152" s="91"/>
      <c r="C152" s="95"/>
      <c r="D152" s="90">
        <f t="shared" si="2"/>
        <v>0</v>
      </c>
      <c r="E152" s="54" t="s">
        <v>155</v>
      </c>
    </row>
    <row r="153" ht="18.75" spans="1:4">
      <c r="A153" s="88" t="s">
        <v>242</v>
      </c>
      <c r="B153" s="89">
        <v>106</v>
      </c>
      <c r="C153" s="95"/>
      <c r="D153" s="90">
        <f t="shared" si="2"/>
        <v>106</v>
      </c>
    </row>
    <row r="154" ht="18.75" spans="1:5">
      <c r="A154" s="86" t="s">
        <v>243</v>
      </c>
      <c r="B154" s="91">
        <v>128</v>
      </c>
      <c r="C154" s="95"/>
      <c r="D154" s="90">
        <f t="shared" si="2"/>
        <v>128</v>
      </c>
      <c r="E154" s="54" t="s">
        <v>155</v>
      </c>
    </row>
    <row r="155" ht="18.75" spans="1:4">
      <c r="A155" s="88" t="s">
        <v>152</v>
      </c>
      <c r="B155" s="94">
        <v>121</v>
      </c>
      <c r="C155" s="95"/>
      <c r="D155" s="90">
        <f t="shared" si="2"/>
        <v>121</v>
      </c>
    </row>
    <row r="156" ht="18.75" spans="1:5">
      <c r="A156" s="88" t="s">
        <v>153</v>
      </c>
      <c r="B156" s="91">
        <v>7</v>
      </c>
      <c r="C156" s="95"/>
      <c r="D156" s="85">
        <f t="shared" si="2"/>
        <v>7</v>
      </c>
      <c r="E156" s="54" t="s">
        <v>155</v>
      </c>
    </row>
    <row r="157" ht="18.75" spans="1:5">
      <c r="A157" s="88" t="s">
        <v>154</v>
      </c>
      <c r="B157" s="91"/>
      <c r="C157" s="95"/>
      <c r="D157" s="90">
        <f t="shared" si="2"/>
        <v>0</v>
      </c>
      <c r="E157" s="54" t="s">
        <v>155</v>
      </c>
    </row>
    <row r="158" ht="18.75" spans="1:5">
      <c r="A158" s="88" t="s">
        <v>167</v>
      </c>
      <c r="B158" s="91"/>
      <c r="C158" s="95"/>
      <c r="D158" s="90">
        <f t="shared" si="2"/>
        <v>0</v>
      </c>
      <c r="E158" s="54" t="s">
        <v>155</v>
      </c>
    </row>
    <row r="159" ht="18.75" spans="1:5">
      <c r="A159" s="88" t="s">
        <v>162</v>
      </c>
      <c r="B159" s="91"/>
      <c r="C159" s="95"/>
      <c r="D159" s="90">
        <f t="shared" si="2"/>
        <v>0</v>
      </c>
      <c r="E159" s="54" t="s">
        <v>155</v>
      </c>
    </row>
    <row r="160" ht="18.75" spans="1:5">
      <c r="A160" s="88" t="s">
        <v>244</v>
      </c>
      <c r="B160" s="91"/>
      <c r="C160" s="95"/>
      <c r="D160" s="90">
        <f t="shared" si="2"/>
        <v>0</v>
      </c>
      <c r="E160" s="54" t="s">
        <v>155</v>
      </c>
    </row>
    <row r="161" ht="18.75" spans="1:5">
      <c r="A161" s="86" t="s">
        <v>245</v>
      </c>
      <c r="B161" s="91">
        <v>535</v>
      </c>
      <c r="C161" s="95"/>
      <c r="D161" s="90">
        <f t="shared" si="2"/>
        <v>535</v>
      </c>
      <c r="E161" s="54" t="s">
        <v>155</v>
      </c>
    </row>
    <row r="162" ht="18.75" spans="1:5">
      <c r="A162" s="88" t="s">
        <v>152</v>
      </c>
      <c r="B162" s="91">
        <v>279</v>
      </c>
      <c r="C162" s="95"/>
      <c r="D162" s="90">
        <f t="shared" si="2"/>
        <v>279</v>
      </c>
      <c r="E162" s="54" t="s">
        <v>155</v>
      </c>
    </row>
    <row r="163" ht="18.75" spans="1:5">
      <c r="A163" s="88" t="s">
        <v>153</v>
      </c>
      <c r="B163" s="91">
        <v>175</v>
      </c>
      <c r="C163" s="95"/>
      <c r="D163" s="90">
        <f t="shared" si="2"/>
        <v>175</v>
      </c>
      <c r="E163" s="54" t="s">
        <v>155</v>
      </c>
    </row>
    <row r="164" ht="18.75" spans="1:4">
      <c r="A164" s="88" t="s">
        <v>154</v>
      </c>
      <c r="B164" s="93"/>
      <c r="C164" s="95"/>
      <c r="D164" s="85">
        <f t="shared" si="2"/>
        <v>0</v>
      </c>
    </row>
    <row r="165" ht="18.75" spans="1:5">
      <c r="A165" s="88" t="s">
        <v>246</v>
      </c>
      <c r="B165" s="94"/>
      <c r="C165" s="95"/>
      <c r="D165" s="90">
        <f t="shared" si="2"/>
        <v>0</v>
      </c>
      <c r="E165" s="54" t="s">
        <v>155</v>
      </c>
    </row>
    <row r="166" ht="18.75" spans="1:5">
      <c r="A166" s="88" t="s">
        <v>162</v>
      </c>
      <c r="B166" s="91">
        <v>11</v>
      </c>
      <c r="C166" s="95"/>
      <c r="D166" s="90">
        <f t="shared" si="2"/>
        <v>11</v>
      </c>
      <c r="E166" s="54" t="s">
        <v>155</v>
      </c>
    </row>
    <row r="167" ht="18.75" spans="1:5">
      <c r="A167" s="88" t="s">
        <v>247</v>
      </c>
      <c r="B167" s="91">
        <v>70</v>
      </c>
      <c r="C167" s="95"/>
      <c r="D167" s="90">
        <f t="shared" si="2"/>
        <v>70</v>
      </c>
      <c r="E167" s="54" t="s">
        <v>155</v>
      </c>
    </row>
    <row r="168" ht="18.75" spans="1:4">
      <c r="A168" s="86" t="s">
        <v>248</v>
      </c>
      <c r="B168" s="94">
        <v>1637</v>
      </c>
      <c r="C168" s="95"/>
      <c r="D168" s="90">
        <f t="shared" si="2"/>
        <v>1637</v>
      </c>
    </row>
    <row r="169" ht="18.75" spans="1:4">
      <c r="A169" s="88" t="s">
        <v>152</v>
      </c>
      <c r="B169" s="94">
        <v>1366</v>
      </c>
      <c r="C169" s="95"/>
      <c r="D169" s="90">
        <f t="shared" si="2"/>
        <v>1366</v>
      </c>
    </row>
    <row r="170" ht="18.75" spans="1:4">
      <c r="A170" s="88" t="s">
        <v>153</v>
      </c>
      <c r="B170" s="93">
        <v>209</v>
      </c>
      <c r="C170" s="95"/>
      <c r="D170" s="85">
        <f t="shared" si="2"/>
        <v>209</v>
      </c>
    </row>
    <row r="171" ht="18.75" spans="1:4">
      <c r="A171" s="88" t="s">
        <v>154</v>
      </c>
      <c r="B171" s="89"/>
      <c r="C171" s="95"/>
      <c r="D171" s="90">
        <f t="shared" si="2"/>
        <v>0</v>
      </c>
    </row>
    <row r="172" ht="18.75" spans="1:4">
      <c r="A172" s="88" t="s">
        <v>249</v>
      </c>
      <c r="B172" s="89"/>
      <c r="C172" s="95"/>
      <c r="D172" s="90">
        <f t="shared" ref="D172:D235" si="3">B172+C172</f>
        <v>0</v>
      </c>
    </row>
    <row r="173" ht="18.75" spans="1:5">
      <c r="A173" s="88" t="s">
        <v>162</v>
      </c>
      <c r="B173" s="91">
        <v>32</v>
      </c>
      <c r="C173" s="95"/>
      <c r="D173" s="90">
        <f t="shared" si="3"/>
        <v>32</v>
      </c>
      <c r="E173" s="54" t="s">
        <v>155</v>
      </c>
    </row>
    <row r="174" ht="18.75" spans="1:5">
      <c r="A174" s="88" t="s">
        <v>250</v>
      </c>
      <c r="B174" s="91">
        <v>30</v>
      </c>
      <c r="C174" s="95"/>
      <c r="D174" s="90">
        <f t="shared" si="3"/>
        <v>30</v>
      </c>
      <c r="E174" s="54" t="s">
        <v>155</v>
      </c>
    </row>
    <row r="175" ht="18.75" spans="1:5">
      <c r="A175" s="86" t="s">
        <v>251</v>
      </c>
      <c r="B175" s="91">
        <v>636</v>
      </c>
      <c r="C175" s="95"/>
      <c r="D175" s="90">
        <f t="shared" si="3"/>
        <v>636</v>
      </c>
      <c r="E175" s="54" t="s">
        <v>155</v>
      </c>
    </row>
    <row r="176" ht="18.75" spans="1:5">
      <c r="A176" s="88" t="s">
        <v>152</v>
      </c>
      <c r="B176" s="91">
        <v>279</v>
      </c>
      <c r="C176" s="95"/>
      <c r="D176" s="90">
        <f t="shared" si="3"/>
        <v>279</v>
      </c>
      <c r="E176" s="54" t="s">
        <v>155</v>
      </c>
    </row>
    <row r="177" ht="18.75" spans="1:4">
      <c r="A177" s="88" t="s">
        <v>153</v>
      </c>
      <c r="B177" s="93">
        <v>300</v>
      </c>
      <c r="C177" s="95"/>
      <c r="D177" s="85">
        <f t="shared" si="3"/>
        <v>300</v>
      </c>
    </row>
    <row r="178" ht="18.75" spans="1:4">
      <c r="A178" s="88" t="s">
        <v>154</v>
      </c>
      <c r="B178" s="89"/>
      <c r="C178" s="95"/>
      <c r="D178" s="90">
        <f t="shared" si="3"/>
        <v>0</v>
      </c>
    </row>
    <row r="179" ht="18.75" spans="1:4">
      <c r="A179" s="88" t="s">
        <v>252</v>
      </c>
      <c r="B179" s="89"/>
      <c r="C179" s="95"/>
      <c r="D179" s="90">
        <f t="shared" si="3"/>
        <v>0</v>
      </c>
    </row>
    <row r="180" ht="18.75" spans="1:5">
      <c r="A180" s="88" t="s">
        <v>162</v>
      </c>
      <c r="B180" s="91">
        <v>11</v>
      </c>
      <c r="C180" s="95"/>
      <c r="D180" s="90">
        <f t="shared" si="3"/>
        <v>11</v>
      </c>
      <c r="E180" s="54" t="s">
        <v>155</v>
      </c>
    </row>
    <row r="181" ht="18.75" spans="1:5">
      <c r="A181" s="88" t="s">
        <v>253</v>
      </c>
      <c r="B181" s="91">
        <v>46</v>
      </c>
      <c r="C181" s="95"/>
      <c r="D181" s="90">
        <f t="shared" si="3"/>
        <v>46</v>
      </c>
      <c r="E181" s="54" t="s">
        <v>155</v>
      </c>
    </row>
    <row r="182" ht="18.75" spans="1:4">
      <c r="A182" s="86" t="s">
        <v>254</v>
      </c>
      <c r="B182" s="89">
        <v>414</v>
      </c>
      <c r="C182" s="95"/>
      <c r="D182" s="90">
        <f t="shared" si="3"/>
        <v>414</v>
      </c>
    </row>
    <row r="183" ht="18.75" spans="1:4">
      <c r="A183" s="88" t="s">
        <v>152</v>
      </c>
      <c r="B183" s="89">
        <v>139</v>
      </c>
      <c r="C183" s="95"/>
      <c r="D183" s="90">
        <f t="shared" si="3"/>
        <v>139</v>
      </c>
    </row>
    <row r="184" ht="18.75" spans="1:4">
      <c r="A184" s="88" t="s">
        <v>153</v>
      </c>
      <c r="B184" s="93">
        <v>185</v>
      </c>
      <c r="C184" s="95"/>
      <c r="D184" s="85">
        <f t="shared" si="3"/>
        <v>185</v>
      </c>
    </row>
    <row r="185" ht="18.75" spans="1:4">
      <c r="A185" s="88" t="s">
        <v>154</v>
      </c>
      <c r="B185" s="89"/>
      <c r="C185" s="95"/>
      <c r="D185" s="90">
        <f t="shared" si="3"/>
        <v>0</v>
      </c>
    </row>
    <row r="186" ht="18.75" spans="1:4">
      <c r="A186" s="88" t="s">
        <v>255</v>
      </c>
      <c r="B186" s="89"/>
      <c r="C186" s="95"/>
      <c r="D186" s="90">
        <f t="shared" si="3"/>
        <v>0</v>
      </c>
    </row>
    <row r="187" ht="18.75" spans="1:5">
      <c r="A187" s="88" t="s">
        <v>162</v>
      </c>
      <c r="B187" s="91">
        <v>90</v>
      </c>
      <c r="C187" s="95"/>
      <c r="D187" s="90">
        <f t="shared" si="3"/>
        <v>90</v>
      </c>
      <c r="E187" s="54" t="s">
        <v>155</v>
      </c>
    </row>
    <row r="188" ht="18.75" spans="1:5">
      <c r="A188" s="88" t="s">
        <v>256</v>
      </c>
      <c r="B188" s="94"/>
      <c r="C188" s="95"/>
      <c r="D188" s="90">
        <f t="shared" si="3"/>
        <v>0</v>
      </c>
      <c r="E188" s="54" t="s">
        <v>155</v>
      </c>
    </row>
    <row r="189" ht="18.75" spans="1:4">
      <c r="A189" s="86" t="s">
        <v>257</v>
      </c>
      <c r="B189" s="91">
        <v>182</v>
      </c>
      <c r="C189" s="95"/>
      <c r="D189" s="90">
        <f t="shared" si="3"/>
        <v>182</v>
      </c>
    </row>
    <row r="190" ht="18.75" spans="1:5">
      <c r="A190" s="88" t="s">
        <v>152</v>
      </c>
      <c r="B190" s="91">
        <v>88</v>
      </c>
      <c r="C190" s="95"/>
      <c r="D190" s="90">
        <f t="shared" si="3"/>
        <v>88</v>
      </c>
      <c r="E190" s="54" t="s">
        <v>155</v>
      </c>
    </row>
    <row r="191" ht="18.75" spans="1:4">
      <c r="A191" s="88" t="s">
        <v>153</v>
      </c>
      <c r="B191" s="93">
        <v>7</v>
      </c>
      <c r="C191" s="95"/>
      <c r="D191" s="85">
        <f t="shared" si="3"/>
        <v>7</v>
      </c>
    </row>
    <row r="192" ht="18.75" spans="1:4">
      <c r="A192" s="88" t="s">
        <v>154</v>
      </c>
      <c r="B192" s="89"/>
      <c r="C192" s="95"/>
      <c r="D192" s="90">
        <f t="shared" si="3"/>
        <v>0</v>
      </c>
    </row>
    <row r="193" ht="18.75" spans="1:4">
      <c r="A193" s="88" t="s">
        <v>258</v>
      </c>
      <c r="B193" s="89">
        <v>1</v>
      </c>
      <c r="C193" s="95"/>
      <c r="D193" s="90">
        <f t="shared" si="3"/>
        <v>1</v>
      </c>
    </row>
    <row r="194" ht="18.75" spans="1:5">
      <c r="A194" s="88" t="s">
        <v>259</v>
      </c>
      <c r="B194" s="91">
        <v>44</v>
      </c>
      <c r="C194" s="95"/>
      <c r="D194" s="90">
        <f t="shared" si="3"/>
        <v>44</v>
      </c>
      <c r="E194" s="54" t="s">
        <v>155</v>
      </c>
    </row>
    <row r="195" ht="18.75" spans="1:5">
      <c r="A195" s="88" t="s">
        <v>162</v>
      </c>
      <c r="B195" s="91">
        <v>24</v>
      </c>
      <c r="C195" s="95"/>
      <c r="D195" s="90">
        <f t="shared" si="3"/>
        <v>24</v>
      </c>
      <c r="E195" s="54" t="s">
        <v>155</v>
      </c>
    </row>
    <row r="196" ht="18.75" spans="1:5">
      <c r="A196" s="88" t="s">
        <v>260</v>
      </c>
      <c r="B196" s="91">
        <v>18</v>
      </c>
      <c r="C196" s="95"/>
      <c r="D196" s="90">
        <f t="shared" si="3"/>
        <v>18</v>
      </c>
      <c r="E196" s="54" t="s">
        <v>155</v>
      </c>
    </row>
    <row r="197" ht="18.75" spans="1:4">
      <c r="A197" s="86" t="s">
        <v>261</v>
      </c>
      <c r="B197" s="94">
        <v>0</v>
      </c>
      <c r="C197" s="95"/>
      <c r="D197" s="90">
        <f t="shared" si="3"/>
        <v>0</v>
      </c>
    </row>
    <row r="198" ht="18.75" spans="1:4">
      <c r="A198" s="88" t="s">
        <v>152</v>
      </c>
      <c r="B198" s="93"/>
      <c r="C198" s="95"/>
      <c r="D198" s="85">
        <f t="shared" si="3"/>
        <v>0</v>
      </c>
    </row>
    <row r="199" ht="18.75" spans="1:4">
      <c r="A199" s="88" t="s">
        <v>153</v>
      </c>
      <c r="B199" s="89"/>
      <c r="C199" s="95"/>
      <c r="D199" s="90">
        <f t="shared" si="3"/>
        <v>0</v>
      </c>
    </row>
    <row r="200" ht="18.75" spans="1:4">
      <c r="A200" s="88" t="s">
        <v>154</v>
      </c>
      <c r="B200" s="89"/>
      <c r="C200" s="95"/>
      <c r="D200" s="90">
        <f t="shared" si="3"/>
        <v>0</v>
      </c>
    </row>
    <row r="201" ht="18.75" spans="1:5">
      <c r="A201" s="88" t="s">
        <v>162</v>
      </c>
      <c r="B201" s="91"/>
      <c r="C201" s="95"/>
      <c r="D201" s="90">
        <f t="shared" si="3"/>
        <v>0</v>
      </c>
      <c r="E201" s="54" t="s">
        <v>155</v>
      </c>
    </row>
    <row r="202" ht="18.75" spans="1:5">
      <c r="A202" s="88" t="s">
        <v>262</v>
      </c>
      <c r="B202" s="91"/>
      <c r="C202" s="95"/>
      <c r="D202" s="90">
        <f t="shared" si="3"/>
        <v>0</v>
      </c>
      <c r="E202" s="54" t="s">
        <v>155</v>
      </c>
    </row>
    <row r="203" ht="18.75" spans="1:4">
      <c r="A203" s="86" t="s">
        <v>263</v>
      </c>
      <c r="B203" s="89">
        <v>42</v>
      </c>
      <c r="C203" s="95"/>
      <c r="D203" s="90">
        <f t="shared" si="3"/>
        <v>42</v>
      </c>
    </row>
    <row r="204" ht="18.75" spans="1:5">
      <c r="A204" s="88" t="s">
        <v>152</v>
      </c>
      <c r="B204" s="91">
        <v>5</v>
      </c>
      <c r="C204" s="95"/>
      <c r="D204" s="90">
        <f t="shared" si="3"/>
        <v>5</v>
      </c>
      <c r="E204" s="54" t="s">
        <v>155</v>
      </c>
    </row>
    <row r="205" ht="18.75" spans="1:4">
      <c r="A205" s="88" t="s">
        <v>153</v>
      </c>
      <c r="B205" s="93"/>
      <c r="C205" s="95"/>
      <c r="D205" s="85">
        <f t="shared" si="3"/>
        <v>0</v>
      </c>
    </row>
    <row r="206" ht="18.75" spans="1:4">
      <c r="A206" s="88" t="s">
        <v>154</v>
      </c>
      <c r="B206" s="89"/>
      <c r="C206" s="95"/>
      <c r="D206" s="90">
        <f t="shared" si="3"/>
        <v>0</v>
      </c>
    </row>
    <row r="207" ht="18.75" spans="1:4">
      <c r="A207" s="88" t="s">
        <v>162</v>
      </c>
      <c r="B207" s="89"/>
      <c r="C207" s="95"/>
      <c r="D207" s="90">
        <f t="shared" si="3"/>
        <v>0</v>
      </c>
    </row>
    <row r="208" ht="18.75" spans="1:5">
      <c r="A208" s="88" t="s">
        <v>263</v>
      </c>
      <c r="B208" s="91">
        <v>37</v>
      </c>
      <c r="C208" s="95"/>
      <c r="D208" s="90">
        <f t="shared" si="3"/>
        <v>37</v>
      </c>
      <c r="E208" s="54" t="s">
        <v>155</v>
      </c>
    </row>
    <row r="209" ht="18.75" spans="1:4">
      <c r="A209" s="86" t="s">
        <v>264</v>
      </c>
      <c r="B209" s="91">
        <v>0</v>
      </c>
      <c r="C209" s="95"/>
      <c r="D209" s="90">
        <f t="shared" si="3"/>
        <v>0</v>
      </c>
    </row>
    <row r="210" ht="18.75" spans="1:4">
      <c r="A210" s="88" t="s">
        <v>152</v>
      </c>
      <c r="B210" s="91"/>
      <c r="C210" s="95"/>
      <c r="D210" s="90">
        <f t="shared" si="3"/>
        <v>0</v>
      </c>
    </row>
    <row r="211" ht="18.75" spans="1:4">
      <c r="A211" s="88" t="s">
        <v>153</v>
      </c>
      <c r="B211" s="89"/>
      <c r="C211" s="95"/>
      <c r="D211" s="90">
        <f t="shared" si="3"/>
        <v>0</v>
      </c>
    </row>
    <row r="212" ht="18.75" spans="1:5">
      <c r="A212" s="88" t="s">
        <v>154</v>
      </c>
      <c r="B212" s="89"/>
      <c r="C212" s="95"/>
      <c r="D212" s="90">
        <f t="shared" si="3"/>
        <v>0</v>
      </c>
      <c r="E212" s="54" t="s">
        <v>155</v>
      </c>
    </row>
    <row r="213" ht="18.75" spans="1:5">
      <c r="A213" s="88" t="s">
        <v>265</v>
      </c>
      <c r="B213" s="91"/>
      <c r="C213" s="95"/>
      <c r="D213" s="85">
        <f t="shared" si="3"/>
        <v>0</v>
      </c>
      <c r="E213" s="54" t="s">
        <v>155</v>
      </c>
    </row>
    <row r="214" ht="18.75" spans="1:5">
      <c r="A214" s="88" t="s">
        <v>162</v>
      </c>
      <c r="B214" s="91"/>
      <c r="C214" s="95"/>
      <c r="D214" s="90">
        <f t="shared" si="3"/>
        <v>0</v>
      </c>
      <c r="E214" s="54" t="s">
        <v>155</v>
      </c>
    </row>
    <row r="215" ht="18.75" spans="1:5">
      <c r="A215" s="88" t="s">
        <v>266</v>
      </c>
      <c r="B215" s="91"/>
      <c r="C215" s="95"/>
      <c r="D215" s="90">
        <f t="shared" si="3"/>
        <v>0</v>
      </c>
      <c r="E215" s="54" t="s">
        <v>155</v>
      </c>
    </row>
    <row r="216" ht="18.75" spans="1:5">
      <c r="A216" s="86" t="s">
        <v>267</v>
      </c>
      <c r="B216" s="91">
        <v>598</v>
      </c>
      <c r="C216" s="95"/>
      <c r="D216" s="90">
        <f t="shared" si="3"/>
        <v>598</v>
      </c>
      <c r="E216" s="54" t="s">
        <v>155</v>
      </c>
    </row>
    <row r="217" ht="18.75" spans="1:5">
      <c r="A217" s="88" t="s">
        <v>152</v>
      </c>
      <c r="B217" s="91">
        <v>481</v>
      </c>
      <c r="C217" s="95"/>
      <c r="D217" s="90">
        <f t="shared" si="3"/>
        <v>481</v>
      </c>
      <c r="E217" s="54" t="s">
        <v>155</v>
      </c>
    </row>
    <row r="218" ht="18.75" spans="1:5">
      <c r="A218" s="88" t="s">
        <v>153</v>
      </c>
      <c r="B218" s="91"/>
      <c r="C218" s="95"/>
      <c r="D218" s="90">
        <f t="shared" si="3"/>
        <v>0</v>
      </c>
      <c r="E218" s="54" t="s">
        <v>155</v>
      </c>
    </row>
    <row r="219" ht="18.75" spans="1:5">
      <c r="A219" s="88" t="s">
        <v>154</v>
      </c>
      <c r="B219" s="93"/>
      <c r="C219" s="95"/>
      <c r="D219" s="85">
        <f t="shared" si="3"/>
        <v>0</v>
      </c>
      <c r="E219" s="54" t="s">
        <v>155</v>
      </c>
    </row>
    <row r="220" ht="18.75" spans="1:5">
      <c r="A220" s="88" t="s">
        <v>268</v>
      </c>
      <c r="B220" s="91"/>
      <c r="C220" s="95"/>
      <c r="D220" s="90">
        <f t="shared" si="3"/>
        <v>0</v>
      </c>
      <c r="E220" s="54" t="s">
        <v>155</v>
      </c>
    </row>
    <row r="221" ht="18.75" spans="1:5">
      <c r="A221" s="88" t="s">
        <v>269</v>
      </c>
      <c r="B221" s="91">
        <v>1</v>
      </c>
      <c r="C221" s="95"/>
      <c r="D221" s="90">
        <f t="shared" si="3"/>
        <v>1</v>
      </c>
      <c r="E221" s="54" t="s">
        <v>155</v>
      </c>
    </row>
    <row r="222" ht="18.75" spans="1:5">
      <c r="A222" s="88" t="s">
        <v>194</v>
      </c>
      <c r="B222" s="91"/>
      <c r="C222" s="95"/>
      <c r="D222" s="90">
        <f t="shared" si="3"/>
        <v>0</v>
      </c>
      <c r="E222" s="54" t="s">
        <v>155</v>
      </c>
    </row>
    <row r="223" ht="18.75" spans="1:5">
      <c r="A223" s="88" t="s">
        <v>270</v>
      </c>
      <c r="B223" s="91">
        <v>6</v>
      </c>
      <c r="C223" s="95"/>
      <c r="D223" s="90">
        <f t="shared" si="3"/>
        <v>6</v>
      </c>
      <c r="E223" s="54" t="s">
        <v>155</v>
      </c>
    </row>
    <row r="224" ht="18.75" spans="1:5">
      <c r="A224" s="88" t="s">
        <v>271</v>
      </c>
      <c r="B224" s="91"/>
      <c r="C224" s="95"/>
      <c r="D224" s="90">
        <f t="shared" si="3"/>
        <v>0</v>
      </c>
      <c r="E224" s="54" t="s">
        <v>155</v>
      </c>
    </row>
    <row r="225" ht="18.75" spans="1:5">
      <c r="A225" s="88" t="s">
        <v>272</v>
      </c>
      <c r="B225" s="91"/>
      <c r="C225" s="95"/>
      <c r="D225" s="85">
        <f t="shared" si="3"/>
        <v>0</v>
      </c>
      <c r="E225" s="54" t="s">
        <v>155</v>
      </c>
    </row>
    <row r="226" ht="18.75" spans="1:5">
      <c r="A226" s="88" t="s">
        <v>273</v>
      </c>
      <c r="B226" s="91"/>
      <c r="C226" s="95"/>
      <c r="D226" s="90">
        <f t="shared" si="3"/>
        <v>0</v>
      </c>
      <c r="E226" s="54" t="s">
        <v>155</v>
      </c>
    </row>
    <row r="227" ht="18.75" spans="1:5">
      <c r="A227" s="88" t="s">
        <v>274</v>
      </c>
      <c r="B227" s="91">
        <v>30</v>
      </c>
      <c r="C227" s="95"/>
      <c r="D227" s="90">
        <f t="shared" si="3"/>
        <v>30</v>
      </c>
      <c r="E227" s="54" t="s">
        <v>155</v>
      </c>
    </row>
    <row r="228" ht="18.75" spans="1:5">
      <c r="A228" s="88" t="s">
        <v>275</v>
      </c>
      <c r="B228" s="91"/>
      <c r="C228" s="95"/>
      <c r="D228" s="90">
        <f t="shared" si="3"/>
        <v>0</v>
      </c>
      <c r="E228" s="54" t="s">
        <v>155</v>
      </c>
    </row>
    <row r="229" ht="18.75" spans="1:5">
      <c r="A229" s="88" t="s">
        <v>162</v>
      </c>
      <c r="B229" s="91">
        <v>49</v>
      </c>
      <c r="C229" s="95"/>
      <c r="D229" s="90">
        <f t="shared" si="3"/>
        <v>49</v>
      </c>
      <c r="E229" s="54" t="s">
        <v>155</v>
      </c>
    </row>
    <row r="230" ht="18.75" spans="1:5">
      <c r="A230" s="88" t="s">
        <v>276</v>
      </c>
      <c r="B230" s="91">
        <v>31</v>
      </c>
      <c r="C230" s="95"/>
      <c r="D230" s="90">
        <f t="shared" si="3"/>
        <v>31</v>
      </c>
      <c r="E230" s="54" t="s">
        <v>155</v>
      </c>
    </row>
    <row r="231" ht="18.75" spans="1:5">
      <c r="A231" s="86" t="s">
        <v>277</v>
      </c>
      <c r="B231" s="91">
        <v>532</v>
      </c>
      <c r="C231" s="95"/>
      <c r="D231" s="90">
        <f t="shared" si="3"/>
        <v>532</v>
      </c>
      <c r="E231" s="54" t="s">
        <v>155</v>
      </c>
    </row>
    <row r="232" ht="18.75" spans="1:4">
      <c r="A232" s="88" t="s">
        <v>278</v>
      </c>
      <c r="B232" s="93"/>
      <c r="C232" s="95"/>
      <c r="D232" s="85">
        <f t="shared" si="3"/>
        <v>0</v>
      </c>
    </row>
    <row r="233" ht="18.75" spans="1:4">
      <c r="A233" s="88" t="s">
        <v>277</v>
      </c>
      <c r="B233" s="94">
        <v>532</v>
      </c>
      <c r="C233" s="95"/>
      <c r="D233" s="90">
        <f t="shared" si="3"/>
        <v>532</v>
      </c>
    </row>
    <row r="234" ht="18.75" spans="1:5">
      <c r="A234" s="83" t="s">
        <v>110</v>
      </c>
      <c r="B234" s="91">
        <v>0</v>
      </c>
      <c r="C234" s="95"/>
      <c r="D234" s="90">
        <f t="shared" si="3"/>
        <v>0</v>
      </c>
      <c r="E234" s="54" t="s">
        <v>155</v>
      </c>
    </row>
    <row r="235" ht="18.75" spans="1:5">
      <c r="A235" s="86" t="s">
        <v>279</v>
      </c>
      <c r="B235" s="91">
        <v>0</v>
      </c>
      <c r="C235" s="95"/>
      <c r="D235" s="90">
        <f t="shared" si="3"/>
        <v>0</v>
      </c>
      <c r="E235" s="54" t="s">
        <v>155</v>
      </c>
    </row>
    <row r="236" ht="18.75" spans="1:5">
      <c r="A236" s="86" t="s">
        <v>280</v>
      </c>
      <c r="B236" s="94"/>
      <c r="C236" s="95"/>
      <c r="D236" s="90">
        <f t="shared" ref="D236:D299" si="4">B236+C236</f>
        <v>0</v>
      </c>
      <c r="E236" s="54" t="s">
        <v>155</v>
      </c>
    </row>
    <row r="237" ht="18.75" spans="1:4">
      <c r="A237" s="83" t="s">
        <v>111</v>
      </c>
      <c r="B237" s="94">
        <v>1242</v>
      </c>
      <c r="C237" s="95"/>
      <c r="D237" s="90">
        <f t="shared" si="4"/>
        <v>1242</v>
      </c>
    </row>
    <row r="238" ht="18.75" spans="1:5">
      <c r="A238" s="96" t="s">
        <v>281</v>
      </c>
      <c r="B238" s="91">
        <v>0</v>
      </c>
      <c r="C238" s="95"/>
      <c r="D238" s="90">
        <f t="shared" si="4"/>
        <v>0</v>
      </c>
      <c r="E238" s="54" t="s">
        <v>155</v>
      </c>
    </row>
    <row r="239" ht="18.75" spans="1:4">
      <c r="A239" s="88" t="s">
        <v>282</v>
      </c>
      <c r="B239" s="91"/>
      <c r="C239" s="95"/>
      <c r="D239" s="90">
        <f t="shared" si="4"/>
        <v>0</v>
      </c>
    </row>
    <row r="240" ht="18.75" spans="1:5">
      <c r="A240" s="97" t="s">
        <v>283</v>
      </c>
      <c r="B240" s="91"/>
      <c r="C240" s="95"/>
      <c r="D240" s="90">
        <f t="shared" si="4"/>
        <v>0</v>
      </c>
      <c r="E240" s="54" t="s">
        <v>155</v>
      </c>
    </row>
    <row r="241" ht="18.75" spans="1:5">
      <c r="A241" s="97" t="s">
        <v>284</v>
      </c>
      <c r="B241" s="91"/>
      <c r="C241" s="95"/>
      <c r="D241" s="90">
        <f t="shared" si="4"/>
        <v>0</v>
      </c>
      <c r="E241" s="54" t="s">
        <v>155</v>
      </c>
    </row>
    <row r="242" ht="18.75" spans="1:5">
      <c r="A242" s="86" t="s">
        <v>285</v>
      </c>
      <c r="B242" s="91">
        <v>0</v>
      </c>
      <c r="C242" s="95"/>
      <c r="D242" s="90">
        <f t="shared" si="4"/>
        <v>0</v>
      </c>
      <c r="E242" s="54" t="s">
        <v>155</v>
      </c>
    </row>
    <row r="243" ht="18.75" spans="1:5">
      <c r="A243" s="88" t="s">
        <v>285</v>
      </c>
      <c r="B243" s="91"/>
      <c r="C243" s="95"/>
      <c r="D243" s="90">
        <f t="shared" si="4"/>
        <v>0</v>
      </c>
      <c r="E243" s="54" t="s">
        <v>155</v>
      </c>
    </row>
    <row r="244" ht="18.75" spans="1:4">
      <c r="A244" s="86" t="s">
        <v>286</v>
      </c>
      <c r="B244" s="89">
        <v>0</v>
      </c>
      <c r="C244" s="95"/>
      <c r="D244" s="90">
        <f t="shared" si="4"/>
        <v>0</v>
      </c>
    </row>
    <row r="245" ht="18.75" spans="1:4">
      <c r="A245" s="88" t="s">
        <v>286</v>
      </c>
      <c r="B245" s="89"/>
      <c r="C245" s="95"/>
      <c r="D245" s="90">
        <f t="shared" si="4"/>
        <v>0</v>
      </c>
    </row>
    <row r="246" ht="18.75" spans="1:4">
      <c r="A246" s="86" t="s">
        <v>287</v>
      </c>
      <c r="B246" s="89">
        <v>1241</v>
      </c>
      <c r="C246" s="95"/>
      <c r="D246" s="90">
        <f t="shared" si="4"/>
        <v>1241</v>
      </c>
    </row>
    <row r="247" ht="18.75" spans="1:4">
      <c r="A247" s="88" t="s">
        <v>288</v>
      </c>
      <c r="B247" s="93">
        <v>39</v>
      </c>
      <c r="C247" s="95"/>
      <c r="D247" s="85">
        <f t="shared" si="4"/>
        <v>39</v>
      </c>
    </row>
    <row r="248" ht="18.75" spans="1:5">
      <c r="A248" s="88" t="s">
        <v>289</v>
      </c>
      <c r="B248" s="91"/>
      <c r="C248" s="95"/>
      <c r="D248" s="90">
        <f t="shared" si="4"/>
        <v>0</v>
      </c>
      <c r="E248" s="54" t="s">
        <v>155</v>
      </c>
    </row>
    <row r="249" ht="18.75" spans="1:4">
      <c r="A249" s="88" t="s">
        <v>290</v>
      </c>
      <c r="B249" s="94">
        <v>60</v>
      </c>
      <c r="C249" s="95"/>
      <c r="D249" s="90">
        <f t="shared" si="4"/>
        <v>60</v>
      </c>
    </row>
    <row r="250" ht="18.75" spans="1:5">
      <c r="A250" s="88" t="s">
        <v>291</v>
      </c>
      <c r="B250" s="91"/>
      <c r="C250" s="95"/>
      <c r="D250" s="85">
        <f t="shared" si="4"/>
        <v>0</v>
      </c>
      <c r="E250" s="54" t="s">
        <v>155</v>
      </c>
    </row>
    <row r="251" ht="18.75" spans="1:5">
      <c r="A251" s="88" t="s">
        <v>292</v>
      </c>
      <c r="B251" s="91"/>
      <c r="C251" s="95"/>
      <c r="D251" s="85">
        <f t="shared" si="4"/>
        <v>0</v>
      </c>
      <c r="E251" s="54" t="s">
        <v>155</v>
      </c>
    </row>
    <row r="252" ht="18.75" spans="1:5">
      <c r="A252" s="88" t="s">
        <v>293</v>
      </c>
      <c r="B252" s="91"/>
      <c r="C252" s="95"/>
      <c r="D252" s="85">
        <f t="shared" si="4"/>
        <v>0</v>
      </c>
      <c r="E252" s="54" t="s">
        <v>155</v>
      </c>
    </row>
    <row r="253" ht="18.75" spans="1:4">
      <c r="A253" s="88" t="s">
        <v>294</v>
      </c>
      <c r="B253" s="93">
        <v>493</v>
      </c>
      <c r="C253" s="95"/>
      <c r="D253" s="85">
        <f t="shared" si="4"/>
        <v>493</v>
      </c>
    </row>
    <row r="254" ht="18.75" spans="1:5">
      <c r="A254" s="88" t="s">
        <v>295</v>
      </c>
      <c r="B254" s="91">
        <v>267</v>
      </c>
      <c r="C254" s="95"/>
      <c r="D254" s="85">
        <f t="shared" si="4"/>
        <v>267</v>
      </c>
      <c r="E254" s="54" t="s">
        <v>155</v>
      </c>
    </row>
    <row r="255" ht="18.75" spans="1:5">
      <c r="A255" s="88" t="s">
        <v>296</v>
      </c>
      <c r="B255" s="91">
        <v>382</v>
      </c>
      <c r="C255" s="95"/>
      <c r="D255" s="85">
        <f t="shared" si="4"/>
        <v>382</v>
      </c>
      <c r="E255" s="54" t="s">
        <v>155</v>
      </c>
    </row>
    <row r="256" ht="18.75" spans="1:5">
      <c r="A256" s="86" t="s">
        <v>297</v>
      </c>
      <c r="B256" s="91">
        <v>1</v>
      </c>
      <c r="C256" s="95"/>
      <c r="D256" s="85">
        <f t="shared" si="4"/>
        <v>1</v>
      </c>
      <c r="E256" s="54" t="s">
        <v>155</v>
      </c>
    </row>
    <row r="257" ht="18.75" spans="1:5">
      <c r="A257" s="88" t="s">
        <v>297</v>
      </c>
      <c r="B257" s="91">
        <v>1</v>
      </c>
      <c r="C257" s="95"/>
      <c r="D257" s="85">
        <f t="shared" si="4"/>
        <v>1</v>
      </c>
      <c r="E257" s="54" t="s">
        <v>155</v>
      </c>
    </row>
    <row r="258" ht="18.75" spans="1:5">
      <c r="A258" s="83" t="s">
        <v>112</v>
      </c>
      <c r="B258" s="91">
        <v>15721</v>
      </c>
      <c r="C258" s="95"/>
      <c r="D258" s="85">
        <f t="shared" si="4"/>
        <v>15721</v>
      </c>
      <c r="E258" s="54" t="s">
        <v>155</v>
      </c>
    </row>
    <row r="259" ht="18.75" spans="1:5">
      <c r="A259" s="86" t="s">
        <v>298</v>
      </c>
      <c r="B259" s="91">
        <v>0</v>
      </c>
      <c r="C259" s="95"/>
      <c r="D259" s="85">
        <f t="shared" si="4"/>
        <v>0</v>
      </c>
      <c r="E259" s="54" t="s">
        <v>155</v>
      </c>
    </row>
    <row r="260" ht="18.75" spans="1:5">
      <c r="A260" s="88" t="s">
        <v>298</v>
      </c>
      <c r="B260" s="91"/>
      <c r="C260" s="95"/>
      <c r="D260" s="85">
        <f t="shared" si="4"/>
        <v>0</v>
      </c>
      <c r="E260" s="54" t="s">
        <v>155</v>
      </c>
    </row>
    <row r="261" ht="18.75" spans="1:5">
      <c r="A261" s="88" t="s">
        <v>299</v>
      </c>
      <c r="B261" s="91"/>
      <c r="C261" s="95"/>
      <c r="D261" s="85">
        <f t="shared" si="4"/>
        <v>0</v>
      </c>
      <c r="E261" s="54" t="s">
        <v>155</v>
      </c>
    </row>
    <row r="262" ht="18.75" spans="1:4">
      <c r="A262" s="86" t="s">
        <v>300</v>
      </c>
      <c r="B262" s="93">
        <v>14080</v>
      </c>
      <c r="C262" s="95"/>
      <c r="D262" s="85">
        <f t="shared" si="4"/>
        <v>14080</v>
      </c>
    </row>
    <row r="263" ht="18.75" spans="1:4">
      <c r="A263" s="88" t="s">
        <v>152</v>
      </c>
      <c r="B263" s="94">
        <v>6042</v>
      </c>
      <c r="C263" s="95"/>
      <c r="D263" s="90">
        <f t="shared" si="4"/>
        <v>6042</v>
      </c>
    </row>
    <row r="264" ht="18.75" spans="1:5">
      <c r="A264" s="88" t="s">
        <v>153</v>
      </c>
      <c r="B264" s="91">
        <v>247</v>
      </c>
      <c r="C264" s="95"/>
      <c r="D264" s="90">
        <f t="shared" si="4"/>
        <v>247</v>
      </c>
      <c r="E264" s="54" t="s">
        <v>155</v>
      </c>
    </row>
    <row r="265" ht="18.75" spans="1:5">
      <c r="A265" s="88" t="s">
        <v>154</v>
      </c>
      <c r="B265" s="91"/>
      <c r="C265" s="95"/>
      <c r="D265" s="90">
        <f t="shared" si="4"/>
        <v>0</v>
      </c>
      <c r="E265" s="54" t="s">
        <v>155</v>
      </c>
    </row>
    <row r="266" ht="18.75" spans="1:5">
      <c r="A266" s="88" t="s">
        <v>194</v>
      </c>
      <c r="B266" s="91">
        <v>106</v>
      </c>
      <c r="C266" s="95"/>
      <c r="D266" s="90">
        <f t="shared" si="4"/>
        <v>106</v>
      </c>
      <c r="E266" s="54" t="s">
        <v>155</v>
      </c>
    </row>
    <row r="267" ht="18.75" spans="1:5">
      <c r="A267" s="88" t="s">
        <v>301</v>
      </c>
      <c r="B267" s="91">
        <v>1636</v>
      </c>
      <c r="C267" s="95"/>
      <c r="D267" s="90">
        <f t="shared" si="4"/>
        <v>1636</v>
      </c>
      <c r="E267" s="54" t="s">
        <v>155</v>
      </c>
    </row>
    <row r="268" ht="18.75" spans="1:5">
      <c r="A268" s="88" t="s">
        <v>302</v>
      </c>
      <c r="B268" s="91">
        <v>81</v>
      </c>
      <c r="C268" s="95"/>
      <c r="D268" s="90">
        <f t="shared" si="4"/>
        <v>81</v>
      </c>
      <c r="E268" s="54" t="s">
        <v>155</v>
      </c>
    </row>
    <row r="269" ht="18.75" spans="1:4">
      <c r="A269" s="88" t="s">
        <v>303</v>
      </c>
      <c r="B269" s="94"/>
      <c r="C269" s="95"/>
      <c r="D269" s="90">
        <f t="shared" si="4"/>
        <v>0</v>
      </c>
    </row>
    <row r="270" ht="18.75" spans="1:5">
      <c r="A270" s="88" t="s">
        <v>304</v>
      </c>
      <c r="B270" s="98"/>
      <c r="C270" s="95"/>
      <c r="D270" s="90">
        <f t="shared" si="4"/>
        <v>0</v>
      </c>
      <c r="E270" s="54" t="s">
        <v>155</v>
      </c>
    </row>
    <row r="271" ht="18.75" spans="1:5">
      <c r="A271" s="88" t="s">
        <v>162</v>
      </c>
      <c r="B271" s="91"/>
      <c r="C271" s="95"/>
      <c r="D271" s="90">
        <f t="shared" si="4"/>
        <v>0</v>
      </c>
      <c r="E271" s="54" t="s">
        <v>155</v>
      </c>
    </row>
    <row r="272" ht="18.75" spans="1:4">
      <c r="A272" s="88" t="s">
        <v>305</v>
      </c>
      <c r="B272" s="93">
        <v>5968</v>
      </c>
      <c r="C272" s="95"/>
      <c r="D272" s="85">
        <f t="shared" si="4"/>
        <v>5968</v>
      </c>
    </row>
    <row r="273" ht="18.75" spans="1:4">
      <c r="A273" s="86" t="s">
        <v>306</v>
      </c>
      <c r="B273" s="91">
        <v>0</v>
      </c>
      <c r="C273" s="95"/>
      <c r="D273" s="90">
        <f t="shared" si="4"/>
        <v>0</v>
      </c>
    </row>
    <row r="274" ht="18.75" spans="1:4">
      <c r="A274" s="88" t="s">
        <v>152</v>
      </c>
      <c r="B274" s="93"/>
      <c r="C274" s="95"/>
      <c r="D274" s="85">
        <f t="shared" si="4"/>
        <v>0</v>
      </c>
    </row>
    <row r="275" ht="18.75" spans="1:5">
      <c r="A275" s="88" t="s">
        <v>153</v>
      </c>
      <c r="B275" s="91"/>
      <c r="C275" s="95"/>
      <c r="D275" s="85">
        <f t="shared" si="4"/>
        <v>0</v>
      </c>
      <c r="E275" s="54" t="s">
        <v>155</v>
      </c>
    </row>
    <row r="276" ht="18.75" spans="1:5">
      <c r="A276" s="88" t="s">
        <v>154</v>
      </c>
      <c r="B276" s="91"/>
      <c r="C276" s="95"/>
      <c r="D276" s="85">
        <f t="shared" si="4"/>
        <v>0</v>
      </c>
      <c r="E276" s="54" t="s">
        <v>155</v>
      </c>
    </row>
    <row r="277" ht="18.75" spans="1:5">
      <c r="A277" s="88" t="s">
        <v>307</v>
      </c>
      <c r="B277" s="91"/>
      <c r="C277" s="95"/>
      <c r="D277" s="85">
        <f t="shared" si="4"/>
        <v>0</v>
      </c>
      <c r="E277" s="54" t="s">
        <v>155</v>
      </c>
    </row>
    <row r="278" ht="18.75" spans="1:4">
      <c r="A278" s="88" t="s">
        <v>162</v>
      </c>
      <c r="B278" s="93"/>
      <c r="C278" s="95"/>
      <c r="D278" s="85">
        <f t="shared" si="4"/>
        <v>0</v>
      </c>
    </row>
    <row r="279" ht="18.75" spans="1:4">
      <c r="A279" s="88" t="s">
        <v>308</v>
      </c>
      <c r="B279" s="89"/>
      <c r="C279" s="95"/>
      <c r="D279" s="90">
        <f t="shared" si="4"/>
        <v>0</v>
      </c>
    </row>
    <row r="280" ht="18.75" spans="1:4">
      <c r="A280" s="86" t="s">
        <v>309</v>
      </c>
      <c r="B280" s="89">
        <v>0</v>
      </c>
      <c r="C280" s="95"/>
      <c r="D280" s="90">
        <f t="shared" si="4"/>
        <v>0</v>
      </c>
    </row>
    <row r="281" ht="18.75" spans="1:5">
      <c r="A281" s="88" t="s">
        <v>152</v>
      </c>
      <c r="B281" s="91"/>
      <c r="C281" s="95"/>
      <c r="D281" s="90">
        <f t="shared" si="4"/>
        <v>0</v>
      </c>
      <c r="E281" s="54" t="s">
        <v>155</v>
      </c>
    </row>
    <row r="282" ht="18.75" spans="1:4">
      <c r="A282" s="88" t="s">
        <v>153</v>
      </c>
      <c r="B282" s="89"/>
      <c r="C282" s="95"/>
      <c r="D282" s="90">
        <f t="shared" si="4"/>
        <v>0</v>
      </c>
    </row>
    <row r="283" ht="18.75" spans="1:4">
      <c r="A283" s="88" t="s">
        <v>154</v>
      </c>
      <c r="B283" s="89"/>
      <c r="C283" s="95"/>
      <c r="D283" s="90">
        <f t="shared" si="4"/>
        <v>0</v>
      </c>
    </row>
    <row r="284" ht="18.75" spans="1:4">
      <c r="A284" s="88" t="s">
        <v>310</v>
      </c>
      <c r="B284" s="89"/>
      <c r="C284" s="95"/>
      <c r="D284" s="90">
        <f t="shared" si="4"/>
        <v>0</v>
      </c>
    </row>
    <row r="285" ht="18.75" spans="1:5">
      <c r="A285" s="88" t="s">
        <v>311</v>
      </c>
      <c r="B285" s="91"/>
      <c r="C285" s="95"/>
      <c r="D285" s="90">
        <f t="shared" si="4"/>
        <v>0</v>
      </c>
      <c r="E285" s="54" t="s">
        <v>155</v>
      </c>
    </row>
    <row r="286" ht="18.75" spans="1:5">
      <c r="A286" s="88" t="s">
        <v>162</v>
      </c>
      <c r="B286" s="91"/>
      <c r="C286" s="95"/>
      <c r="D286" s="90">
        <f t="shared" si="4"/>
        <v>0</v>
      </c>
      <c r="E286" s="54" t="s">
        <v>155</v>
      </c>
    </row>
    <row r="287" ht="18.75" spans="1:5">
      <c r="A287" s="88" t="s">
        <v>312</v>
      </c>
      <c r="B287" s="91"/>
      <c r="C287" s="95"/>
      <c r="D287" s="90">
        <f t="shared" si="4"/>
        <v>0</v>
      </c>
      <c r="E287" s="54" t="s">
        <v>155</v>
      </c>
    </row>
    <row r="288" ht="18.75" spans="1:4">
      <c r="A288" s="86" t="s">
        <v>313</v>
      </c>
      <c r="B288" s="89">
        <v>14</v>
      </c>
      <c r="C288" s="95"/>
      <c r="D288" s="90">
        <f t="shared" si="4"/>
        <v>14</v>
      </c>
    </row>
    <row r="289" ht="18.75" spans="1:5">
      <c r="A289" s="88" t="s">
        <v>152</v>
      </c>
      <c r="B289" s="91"/>
      <c r="C289" s="95"/>
      <c r="D289" s="85">
        <f t="shared" si="4"/>
        <v>0</v>
      </c>
      <c r="E289" s="54" t="s">
        <v>155</v>
      </c>
    </row>
    <row r="290" ht="18.75" spans="1:5">
      <c r="A290" s="88" t="s">
        <v>153</v>
      </c>
      <c r="B290" s="91"/>
      <c r="C290" s="95"/>
      <c r="D290" s="90">
        <f t="shared" si="4"/>
        <v>0</v>
      </c>
      <c r="E290" s="54" t="s">
        <v>155</v>
      </c>
    </row>
    <row r="291" ht="18.75" spans="1:5">
      <c r="A291" s="88" t="s">
        <v>154</v>
      </c>
      <c r="B291" s="91"/>
      <c r="C291" s="95"/>
      <c r="D291" s="90">
        <f t="shared" si="4"/>
        <v>0</v>
      </c>
      <c r="E291" s="54" t="s">
        <v>155</v>
      </c>
    </row>
    <row r="292" ht="18.75" spans="1:5">
      <c r="A292" s="88" t="s">
        <v>314</v>
      </c>
      <c r="B292" s="91"/>
      <c r="C292" s="95"/>
      <c r="D292" s="90">
        <f t="shared" si="4"/>
        <v>0</v>
      </c>
      <c r="E292" s="54" t="s">
        <v>155</v>
      </c>
    </row>
    <row r="293" ht="18.75" spans="1:5">
      <c r="A293" s="88" t="s">
        <v>315</v>
      </c>
      <c r="B293" s="91"/>
      <c r="C293" s="95"/>
      <c r="D293" s="90">
        <f t="shared" si="4"/>
        <v>0</v>
      </c>
      <c r="E293" s="54" t="s">
        <v>155</v>
      </c>
    </row>
    <row r="294" ht="18.75" spans="1:5">
      <c r="A294" s="88" t="s">
        <v>316</v>
      </c>
      <c r="B294" s="91"/>
      <c r="C294" s="95"/>
      <c r="D294" s="90">
        <f t="shared" si="4"/>
        <v>0</v>
      </c>
      <c r="E294" s="54" t="s">
        <v>155</v>
      </c>
    </row>
    <row r="295" ht="18.75" spans="1:5">
      <c r="A295" s="88" t="s">
        <v>162</v>
      </c>
      <c r="B295" s="91">
        <v>14</v>
      </c>
      <c r="C295" s="95"/>
      <c r="D295" s="90">
        <f t="shared" si="4"/>
        <v>14</v>
      </c>
      <c r="E295" s="54" t="s">
        <v>155</v>
      </c>
    </row>
    <row r="296" ht="18.75" spans="1:4">
      <c r="A296" s="88" t="s">
        <v>317</v>
      </c>
      <c r="B296" s="93"/>
      <c r="C296" s="95"/>
      <c r="D296" s="85">
        <f t="shared" si="4"/>
        <v>0</v>
      </c>
    </row>
    <row r="297" ht="18.75" spans="1:4">
      <c r="A297" s="86" t="s">
        <v>318</v>
      </c>
      <c r="B297" s="91">
        <v>1162</v>
      </c>
      <c r="C297" s="95"/>
      <c r="D297" s="90">
        <f t="shared" si="4"/>
        <v>1162</v>
      </c>
    </row>
    <row r="298" ht="18.75" spans="1:5">
      <c r="A298" s="88" t="s">
        <v>152</v>
      </c>
      <c r="B298" s="91">
        <v>392</v>
      </c>
      <c r="C298" s="95"/>
      <c r="D298" s="90">
        <f t="shared" si="4"/>
        <v>392</v>
      </c>
      <c r="E298" s="54" t="s">
        <v>155</v>
      </c>
    </row>
    <row r="299" ht="18.75" spans="1:5">
      <c r="A299" s="88" t="s">
        <v>153</v>
      </c>
      <c r="B299" s="91"/>
      <c r="C299" s="95"/>
      <c r="D299" s="90">
        <f t="shared" si="4"/>
        <v>0</v>
      </c>
      <c r="E299" s="54" t="s">
        <v>155</v>
      </c>
    </row>
    <row r="300" ht="18.75" spans="1:5">
      <c r="A300" s="88" t="s">
        <v>154</v>
      </c>
      <c r="B300" s="91"/>
      <c r="C300" s="95"/>
      <c r="D300" s="90">
        <f t="shared" ref="D300:D363" si="5">B300+C300</f>
        <v>0</v>
      </c>
      <c r="E300" s="54" t="s">
        <v>155</v>
      </c>
    </row>
    <row r="301" ht="18.75" spans="1:5">
      <c r="A301" s="88" t="s">
        <v>319</v>
      </c>
      <c r="B301" s="91">
        <v>353</v>
      </c>
      <c r="C301" s="95"/>
      <c r="D301" s="90">
        <f t="shared" si="5"/>
        <v>353</v>
      </c>
      <c r="E301" s="54" t="s">
        <v>155</v>
      </c>
    </row>
    <row r="302" ht="18.75" spans="1:5">
      <c r="A302" s="88" t="s">
        <v>320</v>
      </c>
      <c r="B302" s="91">
        <v>20</v>
      </c>
      <c r="C302" s="95"/>
      <c r="D302" s="90">
        <f t="shared" si="5"/>
        <v>20</v>
      </c>
      <c r="E302" s="54" t="s">
        <v>155</v>
      </c>
    </row>
    <row r="303" ht="18.75" spans="1:5">
      <c r="A303" s="88" t="s">
        <v>321</v>
      </c>
      <c r="B303" s="91"/>
      <c r="C303" s="95"/>
      <c r="D303" s="90">
        <f t="shared" si="5"/>
        <v>0</v>
      </c>
      <c r="E303" s="54" t="s">
        <v>155</v>
      </c>
    </row>
    <row r="304" ht="18.75" spans="1:4">
      <c r="A304" s="88" t="s">
        <v>322</v>
      </c>
      <c r="B304" s="93">
        <v>34</v>
      </c>
      <c r="C304" s="95"/>
      <c r="D304" s="85">
        <f t="shared" si="5"/>
        <v>34</v>
      </c>
    </row>
    <row r="305" ht="18.75" spans="1:5">
      <c r="A305" s="88" t="s">
        <v>323</v>
      </c>
      <c r="B305" s="91"/>
      <c r="C305" s="95"/>
      <c r="D305" s="90">
        <f t="shared" si="5"/>
        <v>0</v>
      </c>
      <c r="E305" s="54" t="s">
        <v>155</v>
      </c>
    </row>
    <row r="306" ht="18.75" spans="1:5">
      <c r="A306" s="88" t="s">
        <v>324</v>
      </c>
      <c r="B306" s="91">
        <v>15</v>
      </c>
      <c r="C306" s="95"/>
      <c r="D306" s="90">
        <f t="shared" si="5"/>
        <v>15</v>
      </c>
      <c r="E306" s="54" t="s">
        <v>155</v>
      </c>
    </row>
    <row r="307" ht="18.75" spans="1:5">
      <c r="A307" s="97" t="s">
        <v>325</v>
      </c>
      <c r="B307" s="91">
        <v>27</v>
      </c>
      <c r="C307" s="95"/>
      <c r="D307" s="90">
        <f t="shared" si="5"/>
        <v>27</v>
      </c>
      <c r="E307" s="54" t="s">
        <v>155</v>
      </c>
    </row>
    <row r="308" ht="18.75" spans="1:5">
      <c r="A308" s="88" t="s">
        <v>194</v>
      </c>
      <c r="B308" s="91"/>
      <c r="C308" s="95"/>
      <c r="D308" s="90">
        <f t="shared" si="5"/>
        <v>0</v>
      </c>
      <c r="E308" s="54" t="s">
        <v>155</v>
      </c>
    </row>
    <row r="309" ht="18.75" spans="1:5">
      <c r="A309" s="88" t="s">
        <v>162</v>
      </c>
      <c r="B309" s="91">
        <v>321</v>
      </c>
      <c r="C309" s="95"/>
      <c r="D309" s="90">
        <f t="shared" si="5"/>
        <v>321</v>
      </c>
      <c r="E309" s="54" t="s">
        <v>155</v>
      </c>
    </row>
    <row r="310" ht="18.75" spans="1:5">
      <c r="A310" s="88" t="s">
        <v>326</v>
      </c>
      <c r="B310" s="91"/>
      <c r="C310" s="95"/>
      <c r="D310" s="90">
        <f t="shared" si="5"/>
        <v>0</v>
      </c>
      <c r="E310" s="54" t="s">
        <v>155</v>
      </c>
    </row>
    <row r="311" ht="18.75" spans="1:4">
      <c r="A311" s="86" t="s">
        <v>327</v>
      </c>
      <c r="B311" s="94">
        <v>0</v>
      </c>
      <c r="C311" s="95"/>
      <c r="D311" s="90">
        <f t="shared" si="5"/>
        <v>0</v>
      </c>
    </row>
    <row r="312" ht="18.75" spans="1:5">
      <c r="A312" s="88" t="s">
        <v>152</v>
      </c>
      <c r="B312" s="94"/>
      <c r="C312" s="95"/>
      <c r="D312" s="90">
        <f t="shared" si="5"/>
        <v>0</v>
      </c>
      <c r="E312" s="54" t="s">
        <v>155</v>
      </c>
    </row>
    <row r="313" ht="18.75" spans="1:4">
      <c r="A313" s="88" t="s">
        <v>153</v>
      </c>
      <c r="B313" s="93"/>
      <c r="C313" s="95"/>
      <c r="D313" s="85">
        <f t="shared" si="5"/>
        <v>0</v>
      </c>
    </row>
    <row r="314" ht="18.75" spans="1:4">
      <c r="A314" s="88" t="s">
        <v>154</v>
      </c>
      <c r="B314" s="89"/>
      <c r="C314" s="95"/>
      <c r="D314" s="90">
        <f t="shared" si="5"/>
        <v>0</v>
      </c>
    </row>
    <row r="315" ht="18.75" spans="1:5">
      <c r="A315" s="97" t="s">
        <v>328</v>
      </c>
      <c r="B315" s="91"/>
      <c r="C315" s="95"/>
      <c r="D315" s="90">
        <f t="shared" si="5"/>
        <v>0</v>
      </c>
      <c r="E315" s="54" t="s">
        <v>155</v>
      </c>
    </row>
    <row r="316" ht="18.75" spans="1:5">
      <c r="A316" s="97" t="s">
        <v>329</v>
      </c>
      <c r="B316" s="91"/>
      <c r="C316" s="95"/>
      <c r="D316" s="90">
        <f t="shared" si="5"/>
        <v>0</v>
      </c>
      <c r="E316" s="54" t="s">
        <v>155</v>
      </c>
    </row>
    <row r="317" ht="18.75" spans="1:4">
      <c r="A317" s="88" t="s">
        <v>330</v>
      </c>
      <c r="B317" s="89"/>
      <c r="C317" s="95"/>
      <c r="D317" s="90">
        <f t="shared" si="5"/>
        <v>0</v>
      </c>
    </row>
    <row r="318" ht="18.75" spans="1:4">
      <c r="A318" s="88" t="s">
        <v>194</v>
      </c>
      <c r="B318" s="89"/>
      <c r="C318" s="95"/>
      <c r="D318" s="90">
        <f t="shared" si="5"/>
        <v>0</v>
      </c>
    </row>
    <row r="319" ht="18.75" spans="1:5">
      <c r="A319" s="88" t="s">
        <v>162</v>
      </c>
      <c r="B319" s="89"/>
      <c r="C319" s="95"/>
      <c r="D319" s="90">
        <f t="shared" si="5"/>
        <v>0</v>
      </c>
      <c r="E319" s="54" t="s">
        <v>155</v>
      </c>
    </row>
    <row r="320" ht="18.75" spans="1:4">
      <c r="A320" s="88" t="s">
        <v>331</v>
      </c>
      <c r="B320" s="89"/>
      <c r="C320" s="95"/>
      <c r="D320" s="90">
        <f t="shared" si="5"/>
        <v>0</v>
      </c>
    </row>
    <row r="321" ht="18.75" spans="1:5">
      <c r="A321" s="86" t="s">
        <v>332</v>
      </c>
      <c r="B321" s="91">
        <v>0</v>
      </c>
      <c r="C321" s="95"/>
      <c r="D321" s="90">
        <f t="shared" si="5"/>
        <v>0</v>
      </c>
      <c r="E321" s="54" t="s">
        <v>155</v>
      </c>
    </row>
    <row r="322" ht="18.75" spans="1:5">
      <c r="A322" s="88" t="s">
        <v>152</v>
      </c>
      <c r="B322" s="91"/>
      <c r="C322" s="95"/>
      <c r="D322" s="90">
        <f t="shared" si="5"/>
        <v>0</v>
      </c>
      <c r="E322" s="54" t="s">
        <v>155</v>
      </c>
    </row>
    <row r="323" ht="18.75" spans="1:4">
      <c r="A323" s="88" t="s">
        <v>153</v>
      </c>
      <c r="B323" s="89"/>
      <c r="C323" s="95"/>
      <c r="D323" s="90">
        <f t="shared" si="5"/>
        <v>0</v>
      </c>
    </row>
    <row r="324" ht="18.75" spans="1:5">
      <c r="A324" s="88" t="s">
        <v>154</v>
      </c>
      <c r="B324" s="91"/>
      <c r="C324" s="95"/>
      <c r="D324" s="90">
        <f t="shared" si="5"/>
        <v>0</v>
      </c>
      <c r="E324" s="54" t="s">
        <v>155</v>
      </c>
    </row>
    <row r="325" ht="18.75" spans="1:4">
      <c r="A325" s="88" t="s">
        <v>333</v>
      </c>
      <c r="B325" s="89"/>
      <c r="C325" s="95"/>
      <c r="D325" s="90">
        <f t="shared" si="5"/>
        <v>0</v>
      </c>
    </row>
    <row r="326" ht="18.75" spans="1:4">
      <c r="A326" s="88" t="s">
        <v>334</v>
      </c>
      <c r="B326" s="91"/>
      <c r="C326" s="95"/>
      <c r="D326" s="90">
        <f t="shared" si="5"/>
        <v>0</v>
      </c>
    </row>
    <row r="327" ht="18.75" spans="1:4">
      <c r="A327" s="88" t="s">
        <v>335</v>
      </c>
      <c r="B327" s="89"/>
      <c r="C327" s="95"/>
      <c r="D327" s="90">
        <f t="shared" si="5"/>
        <v>0</v>
      </c>
    </row>
    <row r="328" ht="18.75" spans="1:5">
      <c r="A328" s="88" t="s">
        <v>194</v>
      </c>
      <c r="B328" s="91"/>
      <c r="C328" s="95"/>
      <c r="D328" s="90">
        <f t="shared" si="5"/>
        <v>0</v>
      </c>
      <c r="E328" s="54" t="s">
        <v>155</v>
      </c>
    </row>
    <row r="329" ht="18.75" spans="1:5">
      <c r="A329" s="88" t="s">
        <v>162</v>
      </c>
      <c r="B329" s="91"/>
      <c r="C329" s="95"/>
      <c r="D329" s="85">
        <f t="shared" si="5"/>
        <v>0</v>
      </c>
      <c r="E329" s="54" t="s">
        <v>155</v>
      </c>
    </row>
    <row r="330" ht="18.75" spans="1:5">
      <c r="A330" s="88" t="s">
        <v>336</v>
      </c>
      <c r="B330" s="91"/>
      <c r="C330" s="95"/>
      <c r="D330" s="85">
        <f t="shared" si="5"/>
        <v>0</v>
      </c>
      <c r="E330" s="54" t="s">
        <v>155</v>
      </c>
    </row>
    <row r="331" ht="18.75" spans="1:5">
      <c r="A331" s="86" t="s">
        <v>337</v>
      </c>
      <c r="B331" s="91">
        <v>0</v>
      </c>
      <c r="C331" s="95"/>
      <c r="D331" s="85">
        <f t="shared" si="5"/>
        <v>0</v>
      </c>
      <c r="E331" s="54" t="s">
        <v>155</v>
      </c>
    </row>
    <row r="332" ht="18.75" spans="1:5">
      <c r="A332" s="88" t="s">
        <v>152</v>
      </c>
      <c r="B332" s="91"/>
      <c r="C332" s="95"/>
      <c r="D332" s="85">
        <f t="shared" si="5"/>
        <v>0</v>
      </c>
      <c r="E332" s="54" t="s">
        <v>155</v>
      </c>
    </row>
    <row r="333" ht="18.75" spans="1:5">
      <c r="A333" s="88" t="s">
        <v>153</v>
      </c>
      <c r="B333" s="91"/>
      <c r="C333" s="95"/>
      <c r="D333" s="85">
        <f t="shared" si="5"/>
        <v>0</v>
      </c>
      <c r="E333" s="54" t="s">
        <v>155</v>
      </c>
    </row>
    <row r="334" ht="18.75" spans="1:5">
      <c r="A334" s="88" t="s">
        <v>154</v>
      </c>
      <c r="B334" s="91"/>
      <c r="C334" s="95"/>
      <c r="D334" s="85">
        <f t="shared" si="5"/>
        <v>0</v>
      </c>
      <c r="E334" s="54" t="s">
        <v>155</v>
      </c>
    </row>
    <row r="335" ht="18.75" spans="1:5">
      <c r="A335" s="88" t="s">
        <v>338</v>
      </c>
      <c r="B335" s="91"/>
      <c r="C335" s="95"/>
      <c r="D335" s="85">
        <f t="shared" si="5"/>
        <v>0</v>
      </c>
      <c r="E335" s="54" t="s">
        <v>155</v>
      </c>
    </row>
    <row r="336" ht="18.75" spans="1:5">
      <c r="A336" s="88" t="s">
        <v>339</v>
      </c>
      <c r="B336" s="91"/>
      <c r="C336" s="95"/>
      <c r="D336" s="85">
        <f t="shared" si="5"/>
        <v>0</v>
      </c>
      <c r="E336" s="54" t="s">
        <v>155</v>
      </c>
    </row>
    <row r="337" ht="18.75" spans="1:5">
      <c r="A337" s="88" t="s">
        <v>162</v>
      </c>
      <c r="B337" s="91"/>
      <c r="C337" s="95"/>
      <c r="D337" s="85">
        <f t="shared" si="5"/>
        <v>0</v>
      </c>
      <c r="E337" s="54" t="s">
        <v>155</v>
      </c>
    </row>
    <row r="338" ht="18.75" spans="1:5">
      <c r="A338" s="88" t="s">
        <v>340</v>
      </c>
      <c r="B338" s="91"/>
      <c r="C338" s="95"/>
      <c r="D338" s="85">
        <f t="shared" si="5"/>
        <v>0</v>
      </c>
      <c r="E338" s="54" t="s">
        <v>155</v>
      </c>
    </row>
    <row r="339" ht="18.75" spans="1:5">
      <c r="A339" s="86" t="s">
        <v>341</v>
      </c>
      <c r="B339" s="91">
        <v>0</v>
      </c>
      <c r="C339" s="95"/>
      <c r="D339" s="85">
        <f t="shared" si="5"/>
        <v>0</v>
      </c>
      <c r="E339" s="54" t="s">
        <v>155</v>
      </c>
    </row>
    <row r="340" ht="18.75" spans="1:5">
      <c r="A340" s="88" t="s">
        <v>152</v>
      </c>
      <c r="B340" s="91"/>
      <c r="C340" s="95"/>
      <c r="D340" s="85">
        <f t="shared" si="5"/>
        <v>0</v>
      </c>
      <c r="E340" s="54" t="s">
        <v>155</v>
      </c>
    </row>
    <row r="341" ht="18.75" spans="1:5">
      <c r="A341" s="88" t="s">
        <v>153</v>
      </c>
      <c r="B341" s="91"/>
      <c r="C341" s="95"/>
      <c r="D341" s="85">
        <f t="shared" si="5"/>
        <v>0</v>
      </c>
      <c r="E341" s="54" t="s">
        <v>155</v>
      </c>
    </row>
    <row r="342" ht="18.75" spans="1:5">
      <c r="A342" s="88" t="s">
        <v>194</v>
      </c>
      <c r="B342" s="91"/>
      <c r="C342" s="95"/>
      <c r="D342" s="85">
        <f t="shared" si="5"/>
        <v>0</v>
      </c>
      <c r="E342" s="54" t="s">
        <v>155</v>
      </c>
    </row>
    <row r="343" ht="18.75" spans="1:5">
      <c r="A343" s="88" t="s">
        <v>342</v>
      </c>
      <c r="B343" s="91"/>
      <c r="C343" s="95"/>
      <c r="D343" s="85">
        <f t="shared" si="5"/>
        <v>0</v>
      </c>
      <c r="E343" s="54" t="s">
        <v>155</v>
      </c>
    </row>
    <row r="344" ht="18.75" spans="1:5">
      <c r="A344" s="88" t="s">
        <v>343</v>
      </c>
      <c r="B344" s="91"/>
      <c r="C344" s="95"/>
      <c r="D344" s="85">
        <f t="shared" si="5"/>
        <v>0</v>
      </c>
      <c r="E344" s="54" t="s">
        <v>155</v>
      </c>
    </row>
    <row r="345" ht="18.75" spans="1:5">
      <c r="A345" s="86" t="s">
        <v>344</v>
      </c>
      <c r="B345" s="91">
        <v>465</v>
      </c>
      <c r="C345" s="95"/>
      <c r="D345" s="85">
        <f t="shared" si="5"/>
        <v>465</v>
      </c>
      <c r="E345" s="54" t="s">
        <v>155</v>
      </c>
    </row>
    <row r="346" ht="18.75" spans="1:5">
      <c r="A346" s="88" t="s">
        <v>345</v>
      </c>
      <c r="B346" s="91">
        <v>15</v>
      </c>
      <c r="C346" s="95"/>
      <c r="D346" s="85">
        <f t="shared" si="5"/>
        <v>15</v>
      </c>
      <c r="E346" s="54" t="s">
        <v>155</v>
      </c>
    </row>
    <row r="347" ht="18.75" spans="1:5">
      <c r="A347" s="88" t="s">
        <v>344</v>
      </c>
      <c r="B347" s="91">
        <v>450</v>
      </c>
      <c r="C347" s="95"/>
      <c r="D347" s="85">
        <f t="shared" si="5"/>
        <v>450</v>
      </c>
      <c r="E347" s="54" t="s">
        <v>155</v>
      </c>
    </row>
    <row r="348" ht="18.75" spans="1:5">
      <c r="A348" s="83" t="s">
        <v>113</v>
      </c>
      <c r="B348" s="91">
        <v>47198</v>
      </c>
      <c r="C348" s="95">
        <v>3000</v>
      </c>
      <c r="D348" s="85">
        <f t="shared" si="5"/>
        <v>50198</v>
      </c>
      <c r="E348" s="54" t="s">
        <v>155</v>
      </c>
    </row>
    <row r="349" ht="18.75" spans="1:5">
      <c r="A349" s="86" t="s">
        <v>346</v>
      </c>
      <c r="B349" s="91">
        <v>889</v>
      </c>
      <c r="C349" s="95"/>
      <c r="D349" s="85">
        <f t="shared" si="5"/>
        <v>889</v>
      </c>
      <c r="E349" s="54" t="s">
        <v>155</v>
      </c>
    </row>
    <row r="350" ht="18.75" spans="1:5">
      <c r="A350" s="88" t="s">
        <v>152</v>
      </c>
      <c r="B350" s="91">
        <v>819</v>
      </c>
      <c r="C350" s="95"/>
      <c r="D350" s="85">
        <f t="shared" si="5"/>
        <v>819</v>
      </c>
      <c r="E350" s="54" t="s">
        <v>155</v>
      </c>
    </row>
    <row r="351" ht="18.75" spans="1:5">
      <c r="A351" s="88" t="s">
        <v>153</v>
      </c>
      <c r="B351" s="91">
        <v>70</v>
      </c>
      <c r="C351" s="95"/>
      <c r="D351" s="85">
        <f t="shared" si="5"/>
        <v>70</v>
      </c>
      <c r="E351" s="54" t="s">
        <v>155</v>
      </c>
    </row>
    <row r="352" ht="18.75" spans="1:5">
      <c r="A352" s="88" t="s">
        <v>154</v>
      </c>
      <c r="B352" s="91"/>
      <c r="C352" s="95"/>
      <c r="D352" s="85">
        <f t="shared" si="5"/>
        <v>0</v>
      </c>
      <c r="E352" s="54" t="s">
        <v>155</v>
      </c>
    </row>
    <row r="353" ht="18.75" spans="1:5">
      <c r="A353" s="88" t="s">
        <v>347</v>
      </c>
      <c r="B353" s="91"/>
      <c r="C353" s="95"/>
      <c r="D353" s="85">
        <f t="shared" si="5"/>
        <v>0</v>
      </c>
      <c r="E353" s="54" t="s">
        <v>155</v>
      </c>
    </row>
    <row r="354" ht="18.75" spans="1:5">
      <c r="A354" s="86" t="s">
        <v>348</v>
      </c>
      <c r="B354" s="91">
        <v>44120</v>
      </c>
      <c r="C354" s="95">
        <v>3000</v>
      </c>
      <c r="D354" s="85">
        <f t="shared" si="5"/>
        <v>47120</v>
      </c>
      <c r="E354" s="54" t="s">
        <v>155</v>
      </c>
    </row>
    <row r="355" ht="18.75" spans="1:5">
      <c r="A355" s="88" t="s">
        <v>349</v>
      </c>
      <c r="B355" s="91">
        <v>3821</v>
      </c>
      <c r="C355" s="95"/>
      <c r="D355" s="85">
        <f t="shared" si="5"/>
        <v>3821</v>
      </c>
      <c r="E355" s="54" t="s">
        <v>155</v>
      </c>
    </row>
    <row r="356" ht="18.75" spans="1:5">
      <c r="A356" s="88" t="s">
        <v>350</v>
      </c>
      <c r="B356" s="91">
        <v>24722</v>
      </c>
      <c r="C356" s="95">
        <v>3000</v>
      </c>
      <c r="D356" s="85">
        <f t="shared" si="5"/>
        <v>27722</v>
      </c>
      <c r="E356" s="54" t="s">
        <v>155</v>
      </c>
    </row>
    <row r="357" ht="18.75" spans="1:5">
      <c r="A357" s="88" t="s">
        <v>351</v>
      </c>
      <c r="B357" s="91">
        <v>8793</v>
      </c>
      <c r="C357" s="95"/>
      <c r="D357" s="85">
        <f t="shared" si="5"/>
        <v>8793</v>
      </c>
      <c r="E357" s="54" t="s">
        <v>155</v>
      </c>
    </row>
    <row r="358" ht="18.75" spans="1:5">
      <c r="A358" s="88" t="s">
        <v>352</v>
      </c>
      <c r="B358" s="91">
        <v>5347</v>
      </c>
      <c r="C358" s="95"/>
      <c r="D358" s="85">
        <f t="shared" si="5"/>
        <v>5347</v>
      </c>
      <c r="E358" s="54" t="s">
        <v>155</v>
      </c>
    </row>
    <row r="359" ht="18.75" spans="1:5">
      <c r="A359" s="88" t="s">
        <v>353</v>
      </c>
      <c r="B359" s="91">
        <v>236</v>
      </c>
      <c r="C359" s="95"/>
      <c r="D359" s="85">
        <f t="shared" si="5"/>
        <v>236</v>
      </c>
      <c r="E359" s="54" t="s">
        <v>155</v>
      </c>
    </row>
    <row r="360" ht="18.75" spans="1:5">
      <c r="A360" s="88" t="s">
        <v>354</v>
      </c>
      <c r="B360" s="91">
        <v>1201</v>
      </c>
      <c r="C360" s="95"/>
      <c r="D360" s="85">
        <f t="shared" si="5"/>
        <v>1201</v>
      </c>
      <c r="E360" s="54" t="s">
        <v>155</v>
      </c>
    </row>
    <row r="361" ht="18.75" spans="1:5">
      <c r="A361" s="86" t="s">
        <v>355</v>
      </c>
      <c r="B361" s="91">
        <v>1382</v>
      </c>
      <c r="C361" s="95"/>
      <c r="D361" s="85">
        <f t="shared" si="5"/>
        <v>1382</v>
      </c>
      <c r="E361" s="54" t="s">
        <v>155</v>
      </c>
    </row>
    <row r="362" ht="18.75" spans="1:5">
      <c r="A362" s="88" t="s">
        <v>356</v>
      </c>
      <c r="B362" s="91"/>
      <c r="C362" s="95"/>
      <c r="D362" s="85">
        <f t="shared" si="5"/>
        <v>0</v>
      </c>
      <c r="E362" s="54" t="s">
        <v>155</v>
      </c>
    </row>
    <row r="363" ht="18.75" spans="1:4">
      <c r="A363" s="88" t="s">
        <v>357</v>
      </c>
      <c r="B363" s="93">
        <v>1382</v>
      </c>
      <c r="C363" s="95"/>
      <c r="D363" s="85">
        <f t="shared" si="5"/>
        <v>1382</v>
      </c>
    </row>
    <row r="364" ht="18.75" spans="1:4">
      <c r="A364" s="88" t="s">
        <v>358</v>
      </c>
      <c r="B364" s="91"/>
      <c r="C364" s="95"/>
      <c r="D364" s="90">
        <f t="shared" ref="D364:D427" si="6">B364+C364</f>
        <v>0</v>
      </c>
    </row>
    <row r="365" ht="18.75" spans="1:4">
      <c r="A365" s="88" t="s">
        <v>359</v>
      </c>
      <c r="B365" s="91"/>
      <c r="C365" s="95"/>
      <c r="D365" s="90">
        <f t="shared" si="6"/>
        <v>0</v>
      </c>
    </row>
    <row r="366" ht="18.75" spans="1:4">
      <c r="A366" s="88" t="s">
        <v>360</v>
      </c>
      <c r="B366" s="93"/>
      <c r="C366" s="95"/>
      <c r="D366" s="85">
        <f t="shared" si="6"/>
        <v>0</v>
      </c>
    </row>
    <row r="367" ht="18.75" spans="1:4">
      <c r="A367" s="86" t="s">
        <v>361</v>
      </c>
      <c r="B367" s="93">
        <v>0</v>
      </c>
      <c r="C367" s="95"/>
      <c r="D367" s="85">
        <f t="shared" si="6"/>
        <v>0</v>
      </c>
    </row>
    <row r="368" ht="18.75" spans="1:4">
      <c r="A368" s="88" t="s">
        <v>362</v>
      </c>
      <c r="B368" s="94"/>
      <c r="C368" s="95"/>
      <c r="D368" s="90">
        <f t="shared" si="6"/>
        <v>0</v>
      </c>
    </row>
    <row r="369" ht="18.75" spans="1:4">
      <c r="A369" s="88" t="s">
        <v>363</v>
      </c>
      <c r="B369" s="94"/>
      <c r="C369" s="95"/>
      <c r="D369" s="90">
        <f t="shared" si="6"/>
        <v>0</v>
      </c>
    </row>
    <row r="370" ht="18.75" spans="1:5">
      <c r="A370" s="88" t="s">
        <v>364</v>
      </c>
      <c r="B370" s="91"/>
      <c r="C370" s="95"/>
      <c r="D370" s="90">
        <f t="shared" si="6"/>
        <v>0</v>
      </c>
      <c r="E370" s="54" t="s">
        <v>155</v>
      </c>
    </row>
    <row r="371" ht="18.75" spans="1:5">
      <c r="A371" s="88" t="s">
        <v>365</v>
      </c>
      <c r="B371" s="91"/>
      <c r="C371" s="95"/>
      <c r="D371" s="90">
        <f t="shared" si="6"/>
        <v>0</v>
      </c>
      <c r="E371" s="54" t="s">
        <v>155</v>
      </c>
    </row>
    <row r="372" ht="18.75" spans="1:4">
      <c r="A372" s="88" t="s">
        <v>366</v>
      </c>
      <c r="B372" s="93"/>
      <c r="C372" s="95"/>
      <c r="D372" s="85">
        <f t="shared" si="6"/>
        <v>0</v>
      </c>
    </row>
    <row r="373" ht="18.75" spans="1:4">
      <c r="A373" s="86" t="s">
        <v>367</v>
      </c>
      <c r="B373" s="89">
        <v>0</v>
      </c>
      <c r="C373" s="95"/>
      <c r="D373" s="90">
        <f t="shared" si="6"/>
        <v>0</v>
      </c>
    </row>
    <row r="374" ht="18.75" spans="1:4">
      <c r="A374" s="88" t="s">
        <v>368</v>
      </c>
      <c r="B374" s="89"/>
      <c r="C374" s="95"/>
      <c r="D374" s="90">
        <f t="shared" si="6"/>
        <v>0</v>
      </c>
    </row>
    <row r="375" ht="18.75" spans="1:4">
      <c r="A375" s="88" t="s">
        <v>369</v>
      </c>
      <c r="B375" s="89"/>
      <c r="C375" s="95"/>
      <c r="D375" s="90">
        <f t="shared" si="6"/>
        <v>0</v>
      </c>
    </row>
    <row r="376" ht="18.75" spans="1:4">
      <c r="A376" s="88" t="s">
        <v>370</v>
      </c>
      <c r="B376" s="89"/>
      <c r="C376" s="95"/>
      <c r="D376" s="90">
        <f t="shared" si="6"/>
        <v>0</v>
      </c>
    </row>
    <row r="377" ht="18.75" spans="1:5">
      <c r="A377" s="86" t="s">
        <v>371</v>
      </c>
      <c r="B377" s="94">
        <v>0</v>
      </c>
      <c r="C377" s="95"/>
      <c r="D377" s="90">
        <f t="shared" si="6"/>
        <v>0</v>
      </c>
      <c r="E377" s="54" t="s">
        <v>155</v>
      </c>
    </row>
    <row r="378" ht="18.75" spans="1:5">
      <c r="A378" s="88" t="s">
        <v>372</v>
      </c>
      <c r="B378" s="91"/>
      <c r="C378" s="95"/>
      <c r="D378" s="90">
        <f t="shared" si="6"/>
        <v>0</v>
      </c>
      <c r="E378" s="54" t="s">
        <v>155</v>
      </c>
    </row>
    <row r="379" ht="18.75" spans="1:5">
      <c r="A379" s="88" t="s">
        <v>373</v>
      </c>
      <c r="B379" s="91"/>
      <c r="C379" s="95"/>
      <c r="D379" s="90">
        <f t="shared" si="6"/>
        <v>0</v>
      </c>
      <c r="E379" s="54" t="s">
        <v>155</v>
      </c>
    </row>
    <row r="380" ht="18.75" spans="1:4">
      <c r="A380" s="88" t="s">
        <v>374</v>
      </c>
      <c r="B380" s="89"/>
      <c r="C380" s="95"/>
      <c r="D380" s="90">
        <f t="shared" si="6"/>
        <v>0</v>
      </c>
    </row>
    <row r="381" ht="18.75" spans="1:4">
      <c r="A381" s="86" t="s">
        <v>375</v>
      </c>
      <c r="B381" s="93">
        <v>123</v>
      </c>
      <c r="C381" s="95"/>
      <c r="D381" s="85">
        <f t="shared" si="6"/>
        <v>123</v>
      </c>
    </row>
    <row r="382" ht="18.75" spans="1:5">
      <c r="A382" s="88" t="s">
        <v>376</v>
      </c>
      <c r="B382" s="91">
        <v>123</v>
      </c>
      <c r="C382" s="95"/>
      <c r="D382" s="90">
        <f t="shared" si="6"/>
        <v>123</v>
      </c>
      <c r="E382" s="54" t="s">
        <v>155</v>
      </c>
    </row>
    <row r="383" ht="18.75" spans="1:4">
      <c r="A383" s="88" t="s">
        <v>377</v>
      </c>
      <c r="B383" s="94"/>
      <c r="C383" s="95"/>
      <c r="D383" s="90">
        <f t="shared" si="6"/>
        <v>0</v>
      </c>
    </row>
    <row r="384" ht="18.75" spans="1:5">
      <c r="A384" s="88" t="s">
        <v>378</v>
      </c>
      <c r="B384" s="91"/>
      <c r="C384" s="95"/>
      <c r="D384" s="90">
        <f t="shared" si="6"/>
        <v>0</v>
      </c>
      <c r="E384" s="54" t="s">
        <v>155</v>
      </c>
    </row>
    <row r="385" ht="18.75" spans="1:5">
      <c r="A385" s="86" t="s">
        <v>379</v>
      </c>
      <c r="B385" s="91">
        <v>385</v>
      </c>
      <c r="C385" s="95"/>
      <c r="D385" s="90">
        <f t="shared" si="6"/>
        <v>385</v>
      </c>
      <c r="E385" s="54" t="s">
        <v>155</v>
      </c>
    </row>
    <row r="386" ht="18.75" spans="1:5">
      <c r="A386" s="88" t="s">
        <v>380</v>
      </c>
      <c r="B386" s="91">
        <v>80</v>
      </c>
      <c r="C386" s="95"/>
      <c r="D386" s="90">
        <f t="shared" si="6"/>
        <v>80</v>
      </c>
      <c r="E386" s="54" t="s">
        <v>155</v>
      </c>
    </row>
    <row r="387" ht="18.75" spans="1:5">
      <c r="A387" s="88" t="s">
        <v>381</v>
      </c>
      <c r="B387" s="91">
        <v>217</v>
      </c>
      <c r="C387" s="95"/>
      <c r="D387" s="85">
        <f t="shared" si="6"/>
        <v>217</v>
      </c>
      <c r="E387" s="54" t="s">
        <v>155</v>
      </c>
    </row>
    <row r="388" ht="18.75" spans="1:5">
      <c r="A388" s="88" t="s">
        <v>382</v>
      </c>
      <c r="B388" s="91">
        <v>88</v>
      </c>
      <c r="C388" s="95"/>
      <c r="D388" s="85">
        <f t="shared" si="6"/>
        <v>88</v>
      </c>
      <c r="E388" s="54" t="s">
        <v>155</v>
      </c>
    </row>
    <row r="389" ht="18.75" spans="1:5">
      <c r="A389" s="88" t="s">
        <v>383</v>
      </c>
      <c r="B389" s="91"/>
      <c r="C389" s="95"/>
      <c r="D389" s="85">
        <f t="shared" si="6"/>
        <v>0</v>
      </c>
      <c r="E389" s="54" t="s">
        <v>155</v>
      </c>
    </row>
    <row r="390" ht="18.75" spans="1:5">
      <c r="A390" s="88" t="s">
        <v>384</v>
      </c>
      <c r="B390" s="91"/>
      <c r="C390" s="95"/>
      <c r="D390" s="85">
        <f t="shared" si="6"/>
        <v>0</v>
      </c>
      <c r="E390" s="54" t="s">
        <v>155</v>
      </c>
    </row>
    <row r="391" ht="18.75" spans="1:5">
      <c r="A391" s="86" t="s">
        <v>385</v>
      </c>
      <c r="B391" s="91">
        <v>254</v>
      </c>
      <c r="C391" s="95"/>
      <c r="D391" s="85">
        <f t="shared" si="6"/>
        <v>254</v>
      </c>
      <c r="E391" s="54" t="s">
        <v>155</v>
      </c>
    </row>
    <row r="392" ht="18.75" spans="1:5">
      <c r="A392" s="88" t="s">
        <v>386</v>
      </c>
      <c r="B392" s="91">
        <v>185</v>
      </c>
      <c r="C392" s="95"/>
      <c r="D392" s="85">
        <f t="shared" si="6"/>
        <v>185</v>
      </c>
      <c r="E392" s="54" t="s">
        <v>155</v>
      </c>
    </row>
    <row r="393" ht="18.75" spans="1:5">
      <c r="A393" s="88" t="s">
        <v>387</v>
      </c>
      <c r="B393" s="91"/>
      <c r="C393" s="95"/>
      <c r="D393" s="85">
        <f t="shared" si="6"/>
        <v>0</v>
      </c>
      <c r="E393" s="54" t="s">
        <v>155</v>
      </c>
    </row>
    <row r="394" ht="18.75" spans="1:5">
      <c r="A394" s="88" t="s">
        <v>388</v>
      </c>
      <c r="B394" s="91"/>
      <c r="C394" s="95"/>
      <c r="D394" s="85">
        <f t="shared" si="6"/>
        <v>0</v>
      </c>
      <c r="E394" s="54" t="s">
        <v>155</v>
      </c>
    </row>
    <row r="395" ht="18.75" spans="1:5">
      <c r="A395" s="88" t="s">
        <v>389</v>
      </c>
      <c r="B395" s="91"/>
      <c r="C395" s="95"/>
      <c r="D395" s="85">
        <f t="shared" si="6"/>
        <v>0</v>
      </c>
      <c r="E395" s="54" t="s">
        <v>155</v>
      </c>
    </row>
    <row r="396" ht="18.75" spans="1:5">
      <c r="A396" s="88" t="s">
        <v>390</v>
      </c>
      <c r="B396" s="91"/>
      <c r="C396" s="95"/>
      <c r="D396" s="85">
        <f t="shared" si="6"/>
        <v>0</v>
      </c>
      <c r="E396" s="54" t="s">
        <v>155</v>
      </c>
    </row>
    <row r="397" ht="18.75" spans="1:5">
      <c r="A397" s="88" t="s">
        <v>391</v>
      </c>
      <c r="B397" s="91">
        <v>69</v>
      </c>
      <c r="C397" s="95"/>
      <c r="D397" s="85">
        <f t="shared" si="6"/>
        <v>69</v>
      </c>
      <c r="E397" s="54" t="s">
        <v>155</v>
      </c>
    </row>
    <row r="398" ht="18.75" spans="1:5">
      <c r="A398" s="86" t="s">
        <v>392</v>
      </c>
      <c r="B398" s="91">
        <v>45</v>
      </c>
      <c r="C398" s="95"/>
      <c r="D398" s="85">
        <f t="shared" si="6"/>
        <v>45</v>
      </c>
      <c r="E398" s="54" t="s">
        <v>155</v>
      </c>
    </row>
    <row r="399" ht="18.75" spans="1:5">
      <c r="A399" s="88" t="s">
        <v>392</v>
      </c>
      <c r="B399" s="91">
        <v>45</v>
      </c>
      <c r="C399" s="95"/>
      <c r="D399" s="85">
        <f t="shared" si="6"/>
        <v>45</v>
      </c>
      <c r="E399" s="54" t="s">
        <v>155</v>
      </c>
    </row>
    <row r="400" ht="18.75" spans="1:5">
      <c r="A400" s="83" t="s">
        <v>114</v>
      </c>
      <c r="B400" s="91">
        <v>426</v>
      </c>
      <c r="C400" s="95"/>
      <c r="D400" s="85">
        <f t="shared" si="6"/>
        <v>426</v>
      </c>
      <c r="E400" s="54" t="s">
        <v>155</v>
      </c>
    </row>
    <row r="401" ht="18.75" spans="1:4">
      <c r="A401" s="86" t="s">
        <v>393</v>
      </c>
      <c r="B401" s="93">
        <v>75</v>
      </c>
      <c r="C401" s="95"/>
      <c r="D401" s="85">
        <f t="shared" si="6"/>
        <v>75</v>
      </c>
    </row>
    <row r="402" ht="18.75" spans="1:4">
      <c r="A402" s="88" t="s">
        <v>152</v>
      </c>
      <c r="B402" s="94">
        <v>51</v>
      </c>
      <c r="C402" s="95"/>
      <c r="D402" s="90">
        <f t="shared" si="6"/>
        <v>51</v>
      </c>
    </row>
    <row r="403" ht="18.75" spans="1:5">
      <c r="A403" s="88" t="s">
        <v>153</v>
      </c>
      <c r="B403" s="91">
        <v>24</v>
      </c>
      <c r="C403" s="95"/>
      <c r="D403" s="90">
        <f t="shared" si="6"/>
        <v>24</v>
      </c>
      <c r="E403" s="54" t="s">
        <v>155</v>
      </c>
    </row>
    <row r="404" ht="18.75" spans="1:5">
      <c r="A404" s="88" t="s">
        <v>154</v>
      </c>
      <c r="B404" s="91"/>
      <c r="C404" s="95"/>
      <c r="D404" s="90">
        <f t="shared" si="6"/>
        <v>0</v>
      </c>
      <c r="E404" s="54" t="s">
        <v>155</v>
      </c>
    </row>
    <row r="405" ht="18.75" spans="1:4">
      <c r="A405" s="88" t="s">
        <v>394</v>
      </c>
      <c r="B405" s="93"/>
      <c r="C405" s="95"/>
      <c r="D405" s="85">
        <f t="shared" si="6"/>
        <v>0</v>
      </c>
    </row>
    <row r="406" ht="18.75" spans="1:5">
      <c r="A406" s="86" t="s">
        <v>395</v>
      </c>
      <c r="B406" s="91">
        <v>0</v>
      </c>
      <c r="C406" s="95"/>
      <c r="D406" s="90">
        <f t="shared" si="6"/>
        <v>0</v>
      </c>
      <c r="E406" s="54" t="s">
        <v>155</v>
      </c>
    </row>
    <row r="407" ht="18.75" spans="1:4">
      <c r="A407" s="88" t="s">
        <v>396</v>
      </c>
      <c r="B407" s="94"/>
      <c r="C407" s="95"/>
      <c r="D407" s="90">
        <f t="shared" si="6"/>
        <v>0</v>
      </c>
    </row>
    <row r="408" ht="18.75" spans="1:4">
      <c r="A408" s="88" t="s">
        <v>397</v>
      </c>
      <c r="B408" s="94"/>
      <c r="C408" s="95"/>
      <c r="D408" s="90">
        <f t="shared" si="6"/>
        <v>0</v>
      </c>
    </row>
    <row r="409" ht="18.75" spans="1:5">
      <c r="A409" s="88" t="s">
        <v>398</v>
      </c>
      <c r="B409" s="91"/>
      <c r="C409" s="95"/>
      <c r="D409" s="90">
        <f t="shared" si="6"/>
        <v>0</v>
      </c>
      <c r="E409" s="54" t="s">
        <v>155</v>
      </c>
    </row>
    <row r="410" ht="18.75" spans="1:5">
      <c r="A410" s="88" t="s">
        <v>399</v>
      </c>
      <c r="B410" s="91"/>
      <c r="C410" s="95"/>
      <c r="D410" s="90">
        <f t="shared" si="6"/>
        <v>0</v>
      </c>
      <c r="E410" s="54" t="s">
        <v>155</v>
      </c>
    </row>
    <row r="411" ht="18.75" spans="1:4">
      <c r="A411" s="88" t="s">
        <v>400</v>
      </c>
      <c r="B411" s="93"/>
      <c r="C411" s="95"/>
      <c r="D411" s="85">
        <f t="shared" si="6"/>
        <v>0</v>
      </c>
    </row>
    <row r="412" ht="18.75" spans="1:4">
      <c r="A412" s="88" t="s">
        <v>401</v>
      </c>
      <c r="B412" s="91"/>
      <c r="C412" s="95"/>
      <c r="D412" s="90">
        <f t="shared" si="6"/>
        <v>0</v>
      </c>
    </row>
    <row r="413" ht="18.75" spans="1:5">
      <c r="A413" s="99" t="s">
        <v>402</v>
      </c>
      <c r="B413" s="91"/>
      <c r="C413" s="95"/>
      <c r="D413" s="90">
        <f t="shared" si="6"/>
        <v>0</v>
      </c>
      <c r="E413" s="54" t="s">
        <v>155</v>
      </c>
    </row>
    <row r="414" ht="18.75" spans="1:5">
      <c r="A414" s="88" t="s">
        <v>403</v>
      </c>
      <c r="B414" s="91"/>
      <c r="C414" s="95"/>
      <c r="D414" s="90">
        <f t="shared" si="6"/>
        <v>0</v>
      </c>
      <c r="E414" s="54" t="s">
        <v>155</v>
      </c>
    </row>
    <row r="415" ht="18.75" spans="1:5">
      <c r="A415" s="86" t="s">
        <v>404</v>
      </c>
      <c r="B415" s="91">
        <v>0</v>
      </c>
      <c r="C415" s="95"/>
      <c r="D415" s="90">
        <f t="shared" si="6"/>
        <v>0</v>
      </c>
      <c r="E415" s="54" t="s">
        <v>155</v>
      </c>
    </row>
    <row r="416" ht="18.75" spans="1:5">
      <c r="A416" s="88" t="s">
        <v>396</v>
      </c>
      <c r="B416" s="91"/>
      <c r="C416" s="95"/>
      <c r="D416" s="90">
        <f t="shared" si="6"/>
        <v>0</v>
      </c>
      <c r="E416" s="54" t="s">
        <v>155</v>
      </c>
    </row>
    <row r="417" ht="18.75" spans="1:4">
      <c r="A417" s="88" t="s">
        <v>405</v>
      </c>
      <c r="B417" s="91"/>
      <c r="C417" s="95"/>
      <c r="D417" s="90">
        <f t="shared" si="6"/>
        <v>0</v>
      </c>
    </row>
    <row r="418" ht="18.75" spans="1:4">
      <c r="A418" s="88" t="s">
        <v>406</v>
      </c>
      <c r="B418" s="93"/>
      <c r="C418" s="95"/>
      <c r="D418" s="85">
        <f t="shared" si="6"/>
        <v>0</v>
      </c>
    </row>
    <row r="419" ht="18.75" spans="1:4">
      <c r="A419" s="88" t="s">
        <v>407</v>
      </c>
      <c r="B419" s="94"/>
      <c r="C419" s="95"/>
      <c r="D419" s="90">
        <f t="shared" si="6"/>
        <v>0</v>
      </c>
    </row>
    <row r="420" ht="18.75" spans="1:4">
      <c r="A420" s="88" t="s">
        <v>408</v>
      </c>
      <c r="B420" s="93"/>
      <c r="C420" s="95"/>
      <c r="D420" s="85">
        <f t="shared" si="6"/>
        <v>0</v>
      </c>
    </row>
    <row r="421" ht="18.75" spans="1:4">
      <c r="A421" s="86" t="s">
        <v>409</v>
      </c>
      <c r="B421" s="93">
        <v>163</v>
      </c>
      <c r="C421" s="95"/>
      <c r="D421" s="85">
        <f t="shared" si="6"/>
        <v>163</v>
      </c>
    </row>
    <row r="422" ht="18.75" spans="1:4">
      <c r="A422" s="88" t="s">
        <v>396</v>
      </c>
      <c r="B422" s="89"/>
      <c r="C422" s="95"/>
      <c r="D422" s="90">
        <f t="shared" si="6"/>
        <v>0</v>
      </c>
    </row>
    <row r="423" ht="18.75" spans="1:4">
      <c r="A423" s="88" t="s">
        <v>410</v>
      </c>
      <c r="B423" s="89"/>
      <c r="C423" s="95"/>
      <c r="D423" s="90">
        <f t="shared" si="6"/>
        <v>0</v>
      </c>
    </row>
    <row r="424" ht="18.75" spans="1:5">
      <c r="A424" s="88" t="s">
        <v>411</v>
      </c>
      <c r="B424" s="91"/>
      <c r="C424" s="95"/>
      <c r="D424" s="85">
        <f t="shared" si="6"/>
        <v>0</v>
      </c>
      <c r="E424" s="54" t="s">
        <v>155</v>
      </c>
    </row>
    <row r="425" ht="18.75" spans="1:5">
      <c r="A425" s="88" t="s">
        <v>412</v>
      </c>
      <c r="B425" s="91">
        <v>163</v>
      </c>
      <c r="C425" s="95"/>
      <c r="D425" s="85">
        <f t="shared" si="6"/>
        <v>163</v>
      </c>
      <c r="E425" s="54" t="s">
        <v>155</v>
      </c>
    </row>
    <row r="426" ht="18.75" spans="1:5">
      <c r="A426" s="86" t="s">
        <v>413</v>
      </c>
      <c r="B426" s="93">
        <v>0</v>
      </c>
      <c r="C426" s="95"/>
      <c r="D426" s="85">
        <f t="shared" si="6"/>
        <v>0</v>
      </c>
      <c r="E426" s="54" t="s">
        <v>155</v>
      </c>
    </row>
    <row r="427" ht="18.75" spans="1:5">
      <c r="A427" s="88" t="s">
        <v>396</v>
      </c>
      <c r="B427" s="91"/>
      <c r="C427" s="95"/>
      <c r="D427" s="85">
        <f t="shared" si="6"/>
        <v>0</v>
      </c>
      <c r="E427" s="54" t="s">
        <v>155</v>
      </c>
    </row>
    <row r="428" ht="18.75" spans="1:5">
      <c r="A428" s="88" t="s">
        <v>414</v>
      </c>
      <c r="B428" s="91"/>
      <c r="C428" s="95"/>
      <c r="D428" s="85">
        <f t="shared" ref="D428:D491" si="7">B428+C428</f>
        <v>0</v>
      </c>
      <c r="E428" s="54" t="s">
        <v>155</v>
      </c>
    </row>
    <row r="429" ht="18.75" spans="1:5">
      <c r="A429" s="88" t="s">
        <v>415</v>
      </c>
      <c r="B429" s="91"/>
      <c r="C429" s="95"/>
      <c r="D429" s="85">
        <f t="shared" si="7"/>
        <v>0</v>
      </c>
      <c r="E429" s="54" t="s">
        <v>155</v>
      </c>
    </row>
    <row r="430" ht="18.75" spans="1:5">
      <c r="A430" s="88" t="s">
        <v>416</v>
      </c>
      <c r="B430" s="91"/>
      <c r="C430" s="95"/>
      <c r="D430" s="85">
        <f t="shared" si="7"/>
        <v>0</v>
      </c>
      <c r="E430" s="54" t="s">
        <v>155</v>
      </c>
    </row>
    <row r="431" ht="18.75" spans="1:5">
      <c r="A431" s="86" t="s">
        <v>417</v>
      </c>
      <c r="B431" s="91">
        <v>0</v>
      </c>
      <c r="C431" s="95"/>
      <c r="D431" s="85">
        <f t="shared" si="7"/>
        <v>0</v>
      </c>
      <c r="E431" s="54" t="s">
        <v>155</v>
      </c>
    </row>
    <row r="432" ht="18.75" spans="1:5">
      <c r="A432" s="88" t="s">
        <v>418</v>
      </c>
      <c r="B432" s="91"/>
      <c r="C432" s="95"/>
      <c r="D432" s="85">
        <f t="shared" si="7"/>
        <v>0</v>
      </c>
      <c r="E432" s="54" t="s">
        <v>155</v>
      </c>
    </row>
    <row r="433" ht="18.75" spans="1:5">
      <c r="A433" s="88" t="s">
        <v>419</v>
      </c>
      <c r="B433" s="91"/>
      <c r="C433" s="95"/>
      <c r="D433" s="85">
        <f t="shared" si="7"/>
        <v>0</v>
      </c>
      <c r="E433" s="54" t="s">
        <v>155</v>
      </c>
    </row>
    <row r="434" ht="18.75" spans="1:5">
      <c r="A434" s="88" t="s">
        <v>420</v>
      </c>
      <c r="B434" s="91"/>
      <c r="C434" s="95"/>
      <c r="D434" s="85">
        <f t="shared" si="7"/>
        <v>0</v>
      </c>
      <c r="E434" s="54" t="s">
        <v>155</v>
      </c>
    </row>
    <row r="435" ht="18.75" spans="1:5">
      <c r="A435" s="88" t="s">
        <v>421</v>
      </c>
      <c r="B435" s="91"/>
      <c r="C435" s="95"/>
      <c r="D435" s="85">
        <f t="shared" si="7"/>
        <v>0</v>
      </c>
      <c r="E435" s="54" t="s">
        <v>155</v>
      </c>
    </row>
    <row r="436" ht="18.75" spans="1:5">
      <c r="A436" s="86" t="s">
        <v>422</v>
      </c>
      <c r="B436" s="91">
        <v>165</v>
      </c>
      <c r="C436" s="95"/>
      <c r="D436" s="85">
        <f t="shared" si="7"/>
        <v>165</v>
      </c>
      <c r="E436" s="54" t="s">
        <v>155</v>
      </c>
    </row>
    <row r="437" ht="18.75" spans="1:5">
      <c r="A437" s="88" t="s">
        <v>396</v>
      </c>
      <c r="B437" s="91">
        <v>84</v>
      </c>
      <c r="C437" s="95"/>
      <c r="D437" s="85">
        <f t="shared" si="7"/>
        <v>84</v>
      </c>
      <c r="E437" s="54" t="s">
        <v>155</v>
      </c>
    </row>
    <row r="438" ht="18.75" spans="1:5">
      <c r="A438" s="88" t="s">
        <v>423</v>
      </c>
      <c r="B438" s="91">
        <v>81</v>
      </c>
      <c r="C438" s="95"/>
      <c r="D438" s="85">
        <f t="shared" si="7"/>
        <v>81</v>
      </c>
      <c r="E438" s="54" t="s">
        <v>155</v>
      </c>
    </row>
    <row r="439" ht="18.75" spans="1:5">
      <c r="A439" s="88" t="s">
        <v>424</v>
      </c>
      <c r="B439" s="91"/>
      <c r="C439" s="95"/>
      <c r="D439" s="85">
        <f t="shared" si="7"/>
        <v>0</v>
      </c>
      <c r="E439" s="54" t="s">
        <v>155</v>
      </c>
    </row>
    <row r="440" ht="18.75" spans="1:5">
      <c r="A440" s="88" t="s">
        <v>425</v>
      </c>
      <c r="B440" s="91"/>
      <c r="C440" s="95"/>
      <c r="D440" s="85">
        <f t="shared" si="7"/>
        <v>0</v>
      </c>
      <c r="E440" s="54" t="s">
        <v>155</v>
      </c>
    </row>
    <row r="441" ht="18.75" spans="1:5">
      <c r="A441" s="88" t="s">
        <v>426</v>
      </c>
      <c r="B441" s="93"/>
      <c r="C441" s="95"/>
      <c r="D441" s="85">
        <f t="shared" si="7"/>
        <v>0</v>
      </c>
      <c r="E441" s="54" t="s">
        <v>155</v>
      </c>
    </row>
    <row r="442" ht="18.75" spans="1:5">
      <c r="A442" s="88" t="s">
        <v>427</v>
      </c>
      <c r="B442" s="91"/>
      <c r="C442" s="95"/>
      <c r="D442" s="85">
        <f t="shared" si="7"/>
        <v>0</v>
      </c>
      <c r="E442" s="54" t="s">
        <v>155</v>
      </c>
    </row>
    <row r="443" ht="18.75" spans="1:5">
      <c r="A443" s="86" t="s">
        <v>428</v>
      </c>
      <c r="B443" s="91">
        <v>0</v>
      </c>
      <c r="C443" s="95"/>
      <c r="D443" s="85">
        <f t="shared" si="7"/>
        <v>0</v>
      </c>
      <c r="E443" s="54" t="s">
        <v>155</v>
      </c>
    </row>
    <row r="444" ht="18.75" spans="1:5">
      <c r="A444" s="88" t="s">
        <v>429</v>
      </c>
      <c r="B444" s="91"/>
      <c r="C444" s="95"/>
      <c r="D444" s="85">
        <f t="shared" si="7"/>
        <v>0</v>
      </c>
      <c r="E444" s="54" t="s">
        <v>155</v>
      </c>
    </row>
    <row r="445" ht="18.75" spans="1:5">
      <c r="A445" s="88" t="s">
        <v>430</v>
      </c>
      <c r="B445" s="91"/>
      <c r="C445" s="95"/>
      <c r="D445" s="90">
        <f t="shared" si="7"/>
        <v>0</v>
      </c>
      <c r="E445" s="54" t="s">
        <v>155</v>
      </c>
    </row>
    <row r="446" ht="18.75" spans="1:5">
      <c r="A446" s="88" t="s">
        <v>431</v>
      </c>
      <c r="B446" s="91"/>
      <c r="C446" s="95"/>
      <c r="D446" s="85">
        <f t="shared" si="7"/>
        <v>0</v>
      </c>
      <c r="E446" s="54" t="s">
        <v>155</v>
      </c>
    </row>
    <row r="447" ht="18.75" spans="1:5">
      <c r="A447" s="86" t="s">
        <v>432</v>
      </c>
      <c r="B447" s="91">
        <v>0</v>
      </c>
      <c r="C447" s="95"/>
      <c r="D447" s="85">
        <f t="shared" si="7"/>
        <v>0</v>
      </c>
      <c r="E447" s="54" t="s">
        <v>155</v>
      </c>
    </row>
    <row r="448" ht="18.75" spans="1:5">
      <c r="A448" s="88" t="s">
        <v>433</v>
      </c>
      <c r="B448" s="91"/>
      <c r="C448" s="95"/>
      <c r="D448" s="85">
        <f t="shared" si="7"/>
        <v>0</v>
      </c>
      <c r="E448" s="54" t="s">
        <v>155</v>
      </c>
    </row>
    <row r="449" ht="18.75" spans="1:5">
      <c r="A449" s="88" t="s">
        <v>434</v>
      </c>
      <c r="B449" s="91"/>
      <c r="C449" s="95"/>
      <c r="D449" s="85">
        <f t="shared" si="7"/>
        <v>0</v>
      </c>
      <c r="E449" s="54" t="s">
        <v>155</v>
      </c>
    </row>
    <row r="450" ht="18.75" spans="1:5">
      <c r="A450" s="88" t="s">
        <v>435</v>
      </c>
      <c r="B450" s="91"/>
      <c r="C450" s="95"/>
      <c r="D450" s="85">
        <f t="shared" si="7"/>
        <v>0</v>
      </c>
      <c r="E450" s="54" t="s">
        <v>155</v>
      </c>
    </row>
    <row r="451" ht="18.75" spans="1:5">
      <c r="A451" s="86" t="s">
        <v>436</v>
      </c>
      <c r="B451" s="91">
        <v>23</v>
      </c>
      <c r="C451" s="95"/>
      <c r="D451" s="85">
        <f t="shared" si="7"/>
        <v>23</v>
      </c>
      <c r="E451" s="54" t="s">
        <v>155</v>
      </c>
    </row>
    <row r="452" ht="18.75" spans="1:5">
      <c r="A452" s="88" t="s">
        <v>437</v>
      </c>
      <c r="B452" s="91"/>
      <c r="C452" s="95"/>
      <c r="D452" s="85">
        <f t="shared" si="7"/>
        <v>0</v>
      </c>
      <c r="E452" s="54" t="s">
        <v>155</v>
      </c>
    </row>
    <row r="453" ht="18.75" spans="1:5">
      <c r="A453" s="88" t="s">
        <v>438</v>
      </c>
      <c r="B453" s="91"/>
      <c r="C453" s="95"/>
      <c r="D453" s="85">
        <f t="shared" si="7"/>
        <v>0</v>
      </c>
      <c r="E453" s="54" t="s">
        <v>155</v>
      </c>
    </row>
    <row r="454" ht="18.75" spans="1:5">
      <c r="A454" s="88" t="s">
        <v>439</v>
      </c>
      <c r="B454" s="91"/>
      <c r="C454" s="95"/>
      <c r="D454" s="85">
        <f t="shared" si="7"/>
        <v>0</v>
      </c>
      <c r="E454" s="54" t="s">
        <v>155</v>
      </c>
    </row>
    <row r="455" ht="18.75" spans="1:5">
      <c r="A455" s="88" t="s">
        <v>436</v>
      </c>
      <c r="B455" s="91">
        <v>23</v>
      </c>
      <c r="C455" s="95"/>
      <c r="D455" s="85">
        <f t="shared" si="7"/>
        <v>23</v>
      </c>
      <c r="E455" s="54" t="s">
        <v>155</v>
      </c>
    </row>
    <row r="456" ht="18.75" spans="1:5">
      <c r="A456" s="83" t="s">
        <v>115</v>
      </c>
      <c r="B456" s="93">
        <v>3146</v>
      </c>
      <c r="C456" s="95"/>
      <c r="D456" s="85">
        <f t="shared" si="7"/>
        <v>3146</v>
      </c>
      <c r="E456" s="54" t="s">
        <v>155</v>
      </c>
    </row>
    <row r="457" ht="18.75" spans="1:4">
      <c r="A457" s="86" t="s">
        <v>440</v>
      </c>
      <c r="B457" s="91">
        <v>1789</v>
      </c>
      <c r="C457" s="95"/>
      <c r="D457" s="90">
        <f t="shared" si="7"/>
        <v>1789</v>
      </c>
    </row>
    <row r="458" ht="18.75" spans="1:5">
      <c r="A458" s="88" t="s">
        <v>152</v>
      </c>
      <c r="B458" s="91">
        <v>297</v>
      </c>
      <c r="C458" s="95"/>
      <c r="D458" s="85">
        <f t="shared" si="7"/>
        <v>297</v>
      </c>
      <c r="E458" s="54" t="s">
        <v>155</v>
      </c>
    </row>
    <row r="459" ht="18.75" spans="1:5">
      <c r="A459" s="88" t="s">
        <v>153</v>
      </c>
      <c r="B459" s="91">
        <v>5</v>
      </c>
      <c r="C459" s="95"/>
      <c r="D459" s="85">
        <f t="shared" si="7"/>
        <v>5</v>
      </c>
      <c r="E459" s="54" t="s">
        <v>155</v>
      </c>
    </row>
    <row r="460" ht="18.75" spans="1:5">
      <c r="A460" s="88" t="s">
        <v>154</v>
      </c>
      <c r="B460" s="91"/>
      <c r="C460" s="95"/>
      <c r="D460" s="85">
        <f t="shared" si="7"/>
        <v>0</v>
      </c>
      <c r="E460" s="54" t="s">
        <v>155</v>
      </c>
    </row>
    <row r="461" ht="18.75" spans="1:5">
      <c r="A461" s="88" t="s">
        <v>441</v>
      </c>
      <c r="B461" s="91">
        <v>74</v>
      </c>
      <c r="C461" s="95"/>
      <c r="D461" s="85">
        <f t="shared" si="7"/>
        <v>74</v>
      </c>
      <c r="E461" s="54" t="s">
        <v>155</v>
      </c>
    </row>
    <row r="462" ht="18.75" spans="1:5">
      <c r="A462" s="88" t="s">
        <v>442</v>
      </c>
      <c r="B462" s="91"/>
      <c r="C462" s="95"/>
      <c r="D462" s="85">
        <f t="shared" si="7"/>
        <v>0</v>
      </c>
      <c r="E462" s="54" t="s">
        <v>155</v>
      </c>
    </row>
    <row r="463" ht="18.75" spans="1:5">
      <c r="A463" s="88" t="s">
        <v>443</v>
      </c>
      <c r="B463" s="91"/>
      <c r="C463" s="95"/>
      <c r="D463" s="85">
        <f t="shared" si="7"/>
        <v>0</v>
      </c>
      <c r="E463" s="54" t="s">
        <v>155</v>
      </c>
    </row>
    <row r="464" ht="18.75" spans="1:5">
      <c r="A464" s="88" t="s">
        <v>444</v>
      </c>
      <c r="B464" s="91">
        <v>429</v>
      </c>
      <c r="C464" s="95"/>
      <c r="D464" s="85">
        <f t="shared" si="7"/>
        <v>429</v>
      </c>
      <c r="E464" s="54" t="s">
        <v>155</v>
      </c>
    </row>
    <row r="465" ht="18.75" spans="1:5">
      <c r="A465" s="88" t="s">
        <v>445</v>
      </c>
      <c r="B465" s="91"/>
      <c r="C465" s="95"/>
      <c r="D465" s="85">
        <f t="shared" si="7"/>
        <v>0</v>
      </c>
      <c r="E465" s="54" t="s">
        <v>155</v>
      </c>
    </row>
    <row r="466" ht="18.75" spans="1:5">
      <c r="A466" s="88" t="s">
        <v>446</v>
      </c>
      <c r="B466" s="91">
        <v>397</v>
      </c>
      <c r="C466" s="95"/>
      <c r="D466" s="85">
        <f t="shared" si="7"/>
        <v>397</v>
      </c>
      <c r="E466" s="54" t="s">
        <v>155</v>
      </c>
    </row>
    <row r="467" ht="18.75" spans="1:5">
      <c r="A467" s="88" t="s">
        <v>447</v>
      </c>
      <c r="B467" s="91"/>
      <c r="C467" s="95"/>
      <c r="D467" s="85">
        <f t="shared" si="7"/>
        <v>0</v>
      </c>
      <c r="E467" s="54" t="s">
        <v>155</v>
      </c>
    </row>
    <row r="468" ht="18.75" spans="1:5">
      <c r="A468" s="88" t="s">
        <v>448</v>
      </c>
      <c r="B468" s="91">
        <v>4</v>
      </c>
      <c r="C468" s="95"/>
      <c r="D468" s="85">
        <f t="shared" si="7"/>
        <v>4</v>
      </c>
      <c r="E468" s="54" t="s">
        <v>155</v>
      </c>
    </row>
    <row r="469" ht="18.75" spans="1:5">
      <c r="A469" s="88" t="s">
        <v>449</v>
      </c>
      <c r="B469" s="91">
        <v>2</v>
      </c>
      <c r="C469" s="95"/>
      <c r="D469" s="85">
        <f t="shared" si="7"/>
        <v>2</v>
      </c>
      <c r="E469" s="54" t="s">
        <v>155</v>
      </c>
    </row>
    <row r="470" ht="18.75" spans="1:5">
      <c r="A470" s="88" t="s">
        <v>450</v>
      </c>
      <c r="B470" s="91"/>
      <c r="C470" s="95"/>
      <c r="D470" s="85">
        <f t="shared" si="7"/>
        <v>0</v>
      </c>
      <c r="E470" s="54" t="s">
        <v>155</v>
      </c>
    </row>
    <row r="471" ht="18.75" spans="1:5">
      <c r="A471" s="88" t="s">
        <v>451</v>
      </c>
      <c r="B471" s="91"/>
      <c r="C471" s="95"/>
      <c r="D471" s="85">
        <f t="shared" si="7"/>
        <v>0</v>
      </c>
      <c r="E471" s="54" t="s">
        <v>155</v>
      </c>
    </row>
    <row r="472" ht="18.75" spans="1:5">
      <c r="A472" s="88" t="s">
        <v>452</v>
      </c>
      <c r="B472" s="91">
        <v>581</v>
      </c>
      <c r="C472" s="95"/>
      <c r="D472" s="85">
        <f t="shared" si="7"/>
        <v>581</v>
      </c>
      <c r="E472" s="54" t="s">
        <v>155</v>
      </c>
    </row>
    <row r="473" ht="18.75" spans="1:5">
      <c r="A473" s="86" t="s">
        <v>453</v>
      </c>
      <c r="B473" s="91">
        <v>408</v>
      </c>
      <c r="C473" s="95"/>
      <c r="D473" s="85">
        <f t="shared" si="7"/>
        <v>408</v>
      </c>
      <c r="E473" s="54" t="s">
        <v>155</v>
      </c>
    </row>
    <row r="474" ht="18.75" spans="1:5">
      <c r="A474" s="88" t="s">
        <v>152</v>
      </c>
      <c r="B474" s="91">
        <v>23</v>
      </c>
      <c r="C474" s="95"/>
      <c r="D474" s="85">
        <f t="shared" si="7"/>
        <v>23</v>
      </c>
      <c r="E474" s="54" t="s">
        <v>155</v>
      </c>
    </row>
    <row r="475" ht="18.75" spans="1:5">
      <c r="A475" s="88" t="s">
        <v>153</v>
      </c>
      <c r="B475" s="91"/>
      <c r="C475" s="95"/>
      <c r="D475" s="85">
        <f t="shared" si="7"/>
        <v>0</v>
      </c>
      <c r="E475" s="54" t="s">
        <v>155</v>
      </c>
    </row>
    <row r="476" ht="18.75" spans="1:4">
      <c r="A476" s="88" t="s">
        <v>154</v>
      </c>
      <c r="B476" s="93"/>
      <c r="C476" s="95"/>
      <c r="D476" s="85">
        <f t="shared" si="7"/>
        <v>0</v>
      </c>
    </row>
    <row r="477" ht="18.75" spans="1:4">
      <c r="A477" s="88" t="s">
        <v>454</v>
      </c>
      <c r="B477" s="93">
        <v>185</v>
      </c>
      <c r="C477" s="95"/>
      <c r="D477" s="85">
        <f t="shared" si="7"/>
        <v>185</v>
      </c>
    </row>
    <row r="478" ht="18.75" spans="1:4">
      <c r="A478" s="88" t="s">
        <v>455</v>
      </c>
      <c r="B478" s="94">
        <v>200</v>
      </c>
      <c r="C478" s="95"/>
      <c r="D478" s="90">
        <f t="shared" si="7"/>
        <v>200</v>
      </c>
    </row>
    <row r="479" ht="18.75" spans="1:4">
      <c r="A479" s="88" t="s">
        <v>456</v>
      </c>
      <c r="B479" s="91"/>
      <c r="C479" s="95"/>
      <c r="D479" s="90">
        <f t="shared" si="7"/>
        <v>0</v>
      </c>
    </row>
    <row r="480" ht="18.75" spans="1:5">
      <c r="A480" s="88" t="s">
        <v>457</v>
      </c>
      <c r="B480" s="91"/>
      <c r="C480" s="95"/>
      <c r="D480" s="90">
        <f t="shared" si="7"/>
        <v>0</v>
      </c>
      <c r="E480" s="54" t="s">
        <v>155</v>
      </c>
    </row>
    <row r="481" ht="18.75" spans="1:4">
      <c r="A481" s="86" t="s">
        <v>458</v>
      </c>
      <c r="B481" s="94">
        <v>28</v>
      </c>
      <c r="C481" s="95"/>
      <c r="D481" s="90">
        <f t="shared" si="7"/>
        <v>28</v>
      </c>
    </row>
    <row r="482" ht="18.75" spans="1:5">
      <c r="A482" s="88" t="s">
        <v>152</v>
      </c>
      <c r="B482" s="91"/>
      <c r="C482" s="95"/>
      <c r="D482" s="90">
        <f t="shared" si="7"/>
        <v>0</v>
      </c>
      <c r="E482" s="54" t="s">
        <v>155</v>
      </c>
    </row>
    <row r="483" ht="18.75" spans="1:5">
      <c r="A483" s="88" t="s">
        <v>153</v>
      </c>
      <c r="B483" s="91">
        <v>15</v>
      </c>
      <c r="C483" s="95"/>
      <c r="D483" s="90">
        <f t="shared" si="7"/>
        <v>15</v>
      </c>
      <c r="E483" s="54" t="s">
        <v>155</v>
      </c>
    </row>
    <row r="484" ht="18.75" spans="1:4">
      <c r="A484" s="88" t="s">
        <v>154</v>
      </c>
      <c r="B484" s="94"/>
      <c r="C484" s="95"/>
      <c r="D484" s="90">
        <f t="shared" si="7"/>
        <v>0</v>
      </c>
    </row>
    <row r="485" ht="18.75" spans="1:5">
      <c r="A485" s="88" t="s">
        <v>459</v>
      </c>
      <c r="B485" s="91"/>
      <c r="C485" s="95"/>
      <c r="D485" s="90">
        <f t="shared" si="7"/>
        <v>0</v>
      </c>
      <c r="E485" s="54" t="s">
        <v>155</v>
      </c>
    </row>
    <row r="486" ht="18.75" spans="1:4">
      <c r="A486" s="88" t="s">
        <v>460</v>
      </c>
      <c r="B486" s="94"/>
      <c r="C486" s="95"/>
      <c r="D486" s="90">
        <f t="shared" si="7"/>
        <v>0</v>
      </c>
    </row>
    <row r="487" ht="18.75" spans="1:5">
      <c r="A487" s="88" t="s">
        <v>461</v>
      </c>
      <c r="B487" s="91"/>
      <c r="C487" s="95"/>
      <c r="D487" s="90">
        <f t="shared" si="7"/>
        <v>0</v>
      </c>
      <c r="E487" s="54" t="s">
        <v>155</v>
      </c>
    </row>
    <row r="488" ht="18.75" spans="1:4">
      <c r="A488" s="88" t="s">
        <v>462</v>
      </c>
      <c r="B488" s="94">
        <v>13</v>
      </c>
      <c r="C488" s="95"/>
      <c r="D488" s="90">
        <f t="shared" si="7"/>
        <v>13</v>
      </c>
    </row>
    <row r="489" ht="18.75" spans="1:4">
      <c r="A489" s="88" t="s">
        <v>463</v>
      </c>
      <c r="B489" s="91"/>
      <c r="C489" s="95"/>
      <c r="D489" s="90">
        <f t="shared" si="7"/>
        <v>0</v>
      </c>
    </row>
    <row r="490" ht="18.75" spans="1:4">
      <c r="A490" s="88" t="s">
        <v>464</v>
      </c>
      <c r="B490" s="94"/>
      <c r="C490" s="95"/>
      <c r="D490" s="90">
        <f t="shared" si="7"/>
        <v>0</v>
      </c>
    </row>
    <row r="491" ht="18.75" spans="1:5">
      <c r="A491" s="88" t="s">
        <v>465</v>
      </c>
      <c r="B491" s="91"/>
      <c r="C491" s="95"/>
      <c r="D491" s="90">
        <f t="shared" si="7"/>
        <v>0</v>
      </c>
      <c r="E491" s="54" t="s">
        <v>155</v>
      </c>
    </row>
    <row r="492" ht="18.75" spans="1:4">
      <c r="A492" s="86" t="s">
        <v>466</v>
      </c>
      <c r="B492" s="94">
        <v>3</v>
      </c>
      <c r="C492" s="95"/>
      <c r="D492" s="90">
        <f t="shared" ref="D492:D555" si="8">B492+C492</f>
        <v>3</v>
      </c>
    </row>
    <row r="493" ht="18.75" spans="1:4">
      <c r="A493" s="88" t="s">
        <v>152</v>
      </c>
      <c r="B493" s="93"/>
      <c r="C493" s="95"/>
      <c r="D493" s="85">
        <f t="shared" si="8"/>
        <v>0</v>
      </c>
    </row>
    <row r="494" ht="18.75" spans="1:4">
      <c r="A494" s="88" t="s">
        <v>153</v>
      </c>
      <c r="B494" s="94"/>
      <c r="C494" s="95"/>
      <c r="D494" s="90">
        <f t="shared" si="8"/>
        <v>0</v>
      </c>
    </row>
    <row r="495" ht="18.75" spans="1:5">
      <c r="A495" s="88" t="s">
        <v>154</v>
      </c>
      <c r="B495" s="91"/>
      <c r="C495" s="95"/>
      <c r="D495" s="90">
        <f t="shared" si="8"/>
        <v>0</v>
      </c>
      <c r="E495" s="54" t="s">
        <v>155</v>
      </c>
    </row>
    <row r="496" ht="18.75" spans="1:5">
      <c r="A496" s="88" t="s">
        <v>467</v>
      </c>
      <c r="B496" s="91"/>
      <c r="C496" s="95"/>
      <c r="D496" s="90">
        <f t="shared" si="8"/>
        <v>0</v>
      </c>
      <c r="E496" s="54" t="s">
        <v>155</v>
      </c>
    </row>
    <row r="497" ht="18.75" spans="1:4">
      <c r="A497" s="88" t="s">
        <v>468</v>
      </c>
      <c r="B497" s="94"/>
      <c r="C497" s="95"/>
      <c r="D497" s="90">
        <f t="shared" si="8"/>
        <v>0</v>
      </c>
    </row>
    <row r="498" ht="18.75" spans="1:4">
      <c r="A498" s="88" t="s">
        <v>469</v>
      </c>
      <c r="B498" s="94"/>
      <c r="C498" s="95"/>
      <c r="D498" s="90">
        <f t="shared" si="8"/>
        <v>0</v>
      </c>
    </row>
    <row r="499" ht="18.75" spans="1:5">
      <c r="A499" s="88" t="s">
        <v>470</v>
      </c>
      <c r="B499" s="91">
        <v>3</v>
      </c>
      <c r="C499" s="95"/>
      <c r="D499" s="90">
        <f t="shared" si="8"/>
        <v>3</v>
      </c>
      <c r="E499" s="54" t="s">
        <v>155</v>
      </c>
    </row>
    <row r="500" ht="18.75" spans="1:5">
      <c r="A500" s="88" t="s">
        <v>471</v>
      </c>
      <c r="B500" s="91"/>
      <c r="C500" s="95"/>
      <c r="D500" s="90">
        <f t="shared" si="8"/>
        <v>0</v>
      </c>
      <c r="E500" s="54" t="s">
        <v>155</v>
      </c>
    </row>
    <row r="501" ht="18.75" spans="1:4">
      <c r="A501" s="86" t="s">
        <v>472</v>
      </c>
      <c r="B501" s="93">
        <v>469</v>
      </c>
      <c r="C501" s="95"/>
      <c r="D501" s="85">
        <f t="shared" si="8"/>
        <v>469</v>
      </c>
    </row>
    <row r="502" ht="18.75" spans="1:5">
      <c r="A502" s="88" t="s">
        <v>152</v>
      </c>
      <c r="B502" s="91"/>
      <c r="C502" s="95"/>
      <c r="D502" s="90">
        <f t="shared" si="8"/>
        <v>0</v>
      </c>
      <c r="E502" s="54" t="s">
        <v>155</v>
      </c>
    </row>
    <row r="503" ht="18.75" spans="1:4">
      <c r="A503" s="88" t="s">
        <v>153</v>
      </c>
      <c r="B503" s="91"/>
      <c r="C503" s="95"/>
      <c r="D503" s="90">
        <f t="shared" si="8"/>
        <v>0</v>
      </c>
    </row>
    <row r="504" ht="18.75" spans="1:5">
      <c r="A504" s="88" t="s">
        <v>154</v>
      </c>
      <c r="B504" s="91"/>
      <c r="C504" s="95"/>
      <c r="D504" s="90">
        <f t="shared" si="8"/>
        <v>0</v>
      </c>
      <c r="E504" s="54" t="s">
        <v>155</v>
      </c>
    </row>
    <row r="505" ht="18.75" spans="1:5">
      <c r="A505" s="88" t="s">
        <v>473</v>
      </c>
      <c r="B505" s="91"/>
      <c r="C505" s="95"/>
      <c r="D505" s="90">
        <f t="shared" si="8"/>
        <v>0</v>
      </c>
      <c r="E505" s="54" t="s">
        <v>155</v>
      </c>
    </row>
    <row r="506" ht="18.75" spans="1:5">
      <c r="A506" s="88" t="s">
        <v>474</v>
      </c>
      <c r="B506" s="91"/>
      <c r="C506" s="95"/>
      <c r="D506" s="90">
        <f t="shared" si="8"/>
        <v>0</v>
      </c>
      <c r="E506" s="54" t="s">
        <v>155</v>
      </c>
    </row>
    <row r="507" ht="18.75" spans="1:5">
      <c r="A507" s="88" t="s">
        <v>475</v>
      </c>
      <c r="B507" s="91">
        <v>100</v>
      </c>
      <c r="C507" s="95"/>
      <c r="D507" s="90">
        <f t="shared" si="8"/>
        <v>100</v>
      </c>
      <c r="E507" s="54" t="s">
        <v>155</v>
      </c>
    </row>
    <row r="508" ht="18.75" spans="1:4">
      <c r="A508" s="88" t="s">
        <v>476</v>
      </c>
      <c r="B508" s="91">
        <v>369</v>
      </c>
      <c r="C508" s="95"/>
      <c r="D508" s="90">
        <f t="shared" si="8"/>
        <v>369</v>
      </c>
    </row>
    <row r="509" ht="18.75" spans="1:5">
      <c r="A509" s="86" t="s">
        <v>477</v>
      </c>
      <c r="B509" s="91">
        <v>449</v>
      </c>
      <c r="C509" s="95"/>
      <c r="D509" s="90">
        <f t="shared" si="8"/>
        <v>449</v>
      </c>
      <c r="E509" s="54" t="s">
        <v>155</v>
      </c>
    </row>
    <row r="510" ht="18.75" spans="1:5">
      <c r="A510" s="88" t="s">
        <v>478</v>
      </c>
      <c r="B510" s="91"/>
      <c r="C510" s="95"/>
      <c r="D510" s="90">
        <f t="shared" si="8"/>
        <v>0</v>
      </c>
      <c r="E510" s="54" t="s">
        <v>155</v>
      </c>
    </row>
    <row r="511" ht="18.75" spans="1:5">
      <c r="A511" s="88" t="s">
        <v>479</v>
      </c>
      <c r="B511" s="91"/>
      <c r="C511" s="95"/>
      <c r="D511" s="90">
        <f t="shared" si="8"/>
        <v>0</v>
      </c>
      <c r="E511" s="54" t="s">
        <v>155</v>
      </c>
    </row>
    <row r="512" ht="18.75" spans="1:5">
      <c r="A512" s="88" t="s">
        <v>477</v>
      </c>
      <c r="B512" s="91">
        <v>449</v>
      </c>
      <c r="C512" s="95"/>
      <c r="D512" s="85">
        <f t="shared" si="8"/>
        <v>449</v>
      </c>
      <c r="E512" s="54" t="s">
        <v>155</v>
      </c>
    </row>
    <row r="513" ht="18.75" spans="1:5">
      <c r="A513" s="83" t="s">
        <v>116</v>
      </c>
      <c r="B513" s="91">
        <v>38919</v>
      </c>
      <c r="C513" s="95"/>
      <c r="D513" s="90">
        <f t="shared" si="8"/>
        <v>38919</v>
      </c>
      <c r="E513" s="54" t="s">
        <v>155</v>
      </c>
    </row>
    <row r="514" ht="18.75" spans="1:5">
      <c r="A514" s="86" t="s">
        <v>480</v>
      </c>
      <c r="B514" s="91">
        <v>1350</v>
      </c>
      <c r="C514" s="95"/>
      <c r="D514" s="90">
        <f t="shared" si="8"/>
        <v>1350</v>
      </c>
      <c r="E514" s="54" t="s">
        <v>155</v>
      </c>
    </row>
    <row r="515" ht="18.75" spans="1:5">
      <c r="A515" s="88" t="s">
        <v>152</v>
      </c>
      <c r="B515" s="91">
        <v>492</v>
      </c>
      <c r="C515" s="95"/>
      <c r="D515" s="90">
        <f t="shared" si="8"/>
        <v>492</v>
      </c>
      <c r="E515" s="54" t="s">
        <v>155</v>
      </c>
    </row>
    <row r="516" ht="18.75" spans="1:5">
      <c r="A516" s="88" t="s">
        <v>153</v>
      </c>
      <c r="B516" s="91">
        <v>223</v>
      </c>
      <c r="C516" s="95"/>
      <c r="D516" s="90">
        <f t="shared" si="8"/>
        <v>223</v>
      </c>
      <c r="E516" s="54" t="s">
        <v>155</v>
      </c>
    </row>
    <row r="517" ht="18.75" spans="1:5">
      <c r="A517" s="88" t="s">
        <v>154</v>
      </c>
      <c r="B517" s="91"/>
      <c r="C517" s="95"/>
      <c r="D517" s="90">
        <f t="shared" si="8"/>
        <v>0</v>
      </c>
      <c r="E517" s="54" t="s">
        <v>155</v>
      </c>
    </row>
    <row r="518" ht="18.75" spans="1:5">
      <c r="A518" s="88" t="s">
        <v>481</v>
      </c>
      <c r="B518" s="91"/>
      <c r="C518" s="95"/>
      <c r="D518" s="90">
        <f t="shared" si="8"/>
        <v>0</v>
      </c>
      <c r="E518" s="54" t="s">
        <v>155</v>
      </c>
    </row>
    <row r="519" ht="18.75" spans="1:5">
      <c r="A519" s="88" t="s">
        <v>482</v>
      </c>
      <c r="B519" s="91"/>
      <c r="C519" s="95"/>
      <c r="D519" s="90">
        <f t="shared" si="8"/>
        <v>0</v>
      </c>
      <c r="E519" s="54" t="s">
        <v>155</v>
      </c>
    </row>
    <row r="520" ht="18.75" spans="1:5">
      <c r="A520" s="88" t="s">
        <v>483</v>
      </c>
      <c r="B520" s="91"/>
      <c r="C520" s="95"/>
      <c r="D520" s="90">
        <f t="shared" si="8"/>
        <v>0</v>
      </c>
      <c r="E520" s="54" t="s">
        <v>155</v>
      </c>
    </row>
    <row r="521" ht="18.75" spans="1:4">
      <c r="A521" s="88" t="s">
        <v>484</v>
      </c>
      <c r="B521" s="93">
        <v>19</v>
      </c>
      <c r="C521" s="95"/>
      <c r="D521" s="85">
        <f t="shared" si="8"/>
        <v>19</v>
      </c>
    </row>
    <row r="522" ht="18.75" spans="1:5">
      <c r="A522" s="88" t="s">
        <v>194</v>
      </c>
      <c r="B522" s="91"/>
      <c r="C522" s="95"/>
      <c r="D522" s="90">
        <f t="shared" si="8"/>
        <v>0</v>
      </c>
      <c r="E522" s="54" t="s">
        <v>155</v>
      </c>
    </row>
    <row r="523" ht="18.75" spans="1:5">
      <c r="A523" s="88" t="s">
        <v>485</v>
      </c>
      <c r="B523" s="91">
        <v>28</v>
      </c>
      <c r="C523" s="95"/>
      <c r="D523" s="90">
        <f t="shared" si="8"/>
        <v>28</v>
      </c>
      <c r="E523" s="54" t="s">
        <v>155</v>
      </c>
    </row>
    <row r="524" ht="18.75" spans="1:5">
      <c r="A524" s="88" t="s">
        <v>486</v>
      </c>
      <c r="B524" s="91"/>
      <c r="C524" s="95"/>
      <c r="D524" s="90">
        <f t="shared" si="8"/>
        <v>0</v>
      </c>
      <c r="E524" s="54" t="s">
        <v>155</v>
      </c>
    </row>
    <row r="525" ht="18.75" spans="1:5">
      <c r="A525" s="88" t="s">
        <v>487</v>
      </c>
      <c r="B525" s="91"/>
      <c r="C525" s="95"/>
      <c r="D525" s="90">
        <f t="shared" si="8"/>
        <v>0</v>
      </c>
      <c r="E525" s="54" t="s">
        <v>155</v>
      </c>
    </row>
    <row r="526" ht="18.75" spans="1:5">
      <c r="A526" s="88" t="s">
        <v>488</v>
      </c>
      <c r="B526" s="91"/>
      <c r="C526" s="95"/>
      <c r="D526" s="90">
        <f t="shared" si="8"/>
        <v>0</v>
      </c>
      <c r="E526" s="54" t="s">
        <v>155</v>
      </c>
    </row>
    <row r="527" ht="18.75" spans="1:5">
      <c r="A527" s="99" t="s">
        <v>489</v>
      </c>
      <c r="B527" s="91"/>
      <c r="C527" s="95"/>
      <c r="D527" s="90">
        <f t="shared" si="8"/>
        <v>0</v>
      </c>
      <c r="E527" s="54" t="s">
        <v>155</v>
      </c>
    </row>
    <row r="528" ht="18.75" spans="1:5">
      <c r="A528" s="99" t="s">
        <v>490</v>
      </c>
      <c r="B528" s="91"/>
      <c r="C528" s="95"/>
      <c r="D528" s="90">
        <f t="shared" si="8"/>
        <v>0</v>
      </c>
      <c r="E528" s="54" t="s">
        <v>155</v>
      </c>
    </row>
    <row r="529" ht="18.75" spans="1:4">
      <c r="A529" s="99" t="s">
        <v>491</v>
      </c>
      <c r="B529" s="91"/>
      <c r="C529" s="95"/>
      <c r="D529" s="90">
        <f t="shared" si="8"/>
        <v>0</v>
      </c>
    </row>
    <row r="530" ht="18.75" spans="1:4">
      <c r="A530" s="99" t="s">
        <v>492</v>
      </c>
      <c r="B530" s="98"/>
      <c r="C530" s="95"/>
      <c r="D530" s="90">
        <f t="shared" si="8"/>
        <v>0</v>
      </c>
    </row>
    <row r="531" ht="18.75" spans="1:4">
      <c r="A531" s="99" t="s">
        <v>162</v>
      </c>
      <c r="B531" s="93">
        <v>521</v>
      </c>
      <c r="C531" s="95"/>
      <c r="D531" s="85">
        <f t="shared" si="8"/>
        <v>521</v>
      </c>
    </row>
    <row r="532" ht="18.75" spans="1:5">
      <c r="A532" s="88" t="s">
        <v>493</v>
      </c>
      <c r="B532" s="91">
        <v>67</v>
      </c>
      <c r="C532" s="95"/>
      <c r="D532" s="90">
        <f t="shared" si="8"/>
        <v>67</v>
      </c>
      <c r="E532" s="54" t="s">
        <v>155</v>
      </c>
    </row>
    <row r="533" ht="18.75" spans="1:4">
      <c r="A533" s="86" t="s">
        <v>494</v>
      </c>
      <c r="B533" s="91">
        <v>7383</v>
      </c>
      <c r="C533" s="95"/>
      <c r="D533" s="90">
        <f t="shared" si="8"/>
        <v>7383</v>
      </c>
    </row>
    <row r="534" ht="18.75" spans="1:4">
      <c r="A534" s="88" t="s">
        <v>152</v>
      </c>
      <c r="B534" s="94">
        <v>480</v>
      </c>
      <c r="C534" s="95"/>
      <c r="D534" s="90">
        <f t="shared" si="8"/>
        <v>480</v>
      </c>
    </row>
    <row r="535" ht="18.75" spans="1:4">
      <c r="A535" s="88" t="s">
        <v>153</v>
      </c>
      <c r="B535" s="93"/>
      <c r="C535" s="95"/>
      <c r="D535" s="85">
        <f t="shared" si="8"/>
        <v>0</v>
      </c>
    </row>
    <row r="536" ht="18.75" spans="1:4">
      <c r="A536" s="88" t="s">
        <v>154</v>
      </c>
      <c r="B536" s="93"/>
      <c r="C536" s="95"/>
      <c r="D536" s="85">
        <f t="shared" si="8"/>
        <v>0</v>
      </c>
    </row>
    <row r="537" ht="18.75" spans="1:4">
      <c r="A537" s="88" t="s">
        <v>495</v>
      </c>
      <c r="B537" s="94"/>
      <c r="C537" s="95"/>
      <c r="D537" s="90">
        <f t="shared" si="8"/>
        <v>0</v>
      </c>
    </row>
    <row r="538" ht="18.75" spans="1:4">
      <c r="A538" s="88" t="s">
        <v>496</v>
      </c>
      <c r="B538" s="94"/>
      <c r="C538" s="95"/>
      <c r="D538" s="90">
        <f t="shared" si="8"/>
        <v>0</v>
      </c>
    </row>
    <row r="539" ht="18.75" spans="1:5">
      <c r="A539" s="88" t="s">
        <v>497</v>
      </c>
      <c r="B539" s="91"/>
      <c r="C539" s="95"/>
      <c r="D539" s="90">
        <f t="shared" si="8"/>
        <v>0</v>
      </c>
      <c r="E539" s="54" t="s">
        <v>155</v>
      </c>
    </row>
    <row r="540" ht="18.75" spans="1:5">
      <c r="A540" s="88" t="s">
        <v>498</v>
      </c>
      <c r="B540" s="91">
        <v>6903</v>
      </c>
      <c r="C540" s="95"/>
      <c r="D540" s="90">
        <f t="shared" si="8"/>
        <v>6903</v>
      </c>
      <c r="E540" s="54" t="s">
        <v>155</v>
      </c>
    </row>
    <row r="541" ht="18.75" spans="1:5">
      <c r="A541" s="86" t="s">
        <v>499</v>
      </c>
      <c r="B541" s="91">
        <v>0</v>
      </c>
      <c r="C541" s="95"/>
      <c r="D541" s="90">
        <f t="shared" si="8"/>
        <v>0</v>
      </c>
      <c r="E541" s="54" t="s">
        <v>155</v>
      </c>
    </row>
    <row r="542" ht="18.75" spans="1:5">
      <c r="A542" s="88" t="s">
        <v>500</v>
      </c>
      <c r="B542" s="91"/>
      <c r="C542" s="95"/>
      <c r="D542" s="90">
        <f t="shared" si="8"/>
        <v>0</v>
      </c>
      <c r="E542" s="54" t="s">
        <v>155</v>
      </c>
    </row>
    <row r="543" ht="18.75" spans="1:4">
      <c r="A543" s="86" t="s">
        <v>501</v>
      </c>
      <c r="B543" s="94">
        <v>14393</v>
      </c>
      <c r="C543" s="95"/>
      <c r="D543" s="90">
        <f t="shared" si="8"/>
        <v>14393</v>
      </c>
    </row>
    <row r="544" ht="18.75" spans="1:5">
      <c r="A544" s="88" t="s">
        <v>502</v>
      </c>
      <c r="B544" s="91">
        <v>1697</v>
      </c>
      <c r="C544" s="95"/>
      <c r="D544" s="90">
        <f t="shared" si="8"/>
        <v>1697</v>
      </c>
      <c r="E544" s="54" t="s">
        <v>155</v>
      </c>
    </row>
    <row r="545" ht="18.75" spans="1:4">
      <c r="A545" s="88" t="s">
        <v>503</v>
      </c>
      <c r="B545" s="94">
        <v>3493</v>
      </c>
      <c r="C545" s="95"/>
      <c r="D545" s="90">
        <f t="shared" si="8"/>
        <v>3493</v>
      </c>
    </row>
    <row r="546" ht="18.75" spans="1:5">
      <c r="A546" s="88" t="s">
        <v>504</v>
      </c>
      <c r="B546" s="91">
        <v>9</v>
      </c>
      <c r="C546" s="95"/>
      <c r="D546" s="90">
        <f t="shared" si="8"/>
        <v>9</v>
      </c>
      <c r="E546" s="54" t="s">
        <v>155</v>
      </c>
    </row>
    <row r="547" ht="18.75" spans="1:5">
      <c r="A547" s="88" t="s">
        <v>505</v>
      </c>
      <c r="B547" s="91">
        <v>7881</v>
      </c>
      <c r="C547" s="95"/>
      <c r="D547" s="90">
        <f t="shared" si="8"/>
        <v>7881</v>
      </c>
      <c r="E547" s="54" t="s">
        <v>155</v>
      </c>
    </row>
    <row r="548" ht="18.75" spans="1:5">
      <c r="A548" s="88" t="s">
        <v>506</v>
      </c>
      <c r="B548" s="91">
        <v>200</v>
      </c>
      <c r="C548" s="95"/>
      <c r="D548" s="90">
        <f t="shared" si="8"/>
        <v>200</v>
      </c>
      <c r="E548" s="54" t="s">
        <v>155</v>
      </c>
    </row>
    <row r="549" ht="18.75" spans="1:5">
      <c r="A549" s="88" t="s">
        <v>507</v>
      </c>
      <c r="B549" s="91">
        <v>972</v>
      </c>
      <c r="C549" s="95"/>
      <c r="D549" s="90">
        <f t="shared" si="8"/>
        <v>972</v>
      </c>
      <c r="E549" s="54" t="s">
        <v>155</v>
      </c>
    </row>
    <row r="550" ht="18.75" spans="1:5">
      <c r="A550" s="99" t="s">
        <v>508</v>
      </c>
      <c r="B550" s="91"/>
      <c r="C550" s="95"/>
      <c r="D550" s="90">
        <f t="shared" si="8"/>
        <v>0</v>
      </c>
      <c r="E550" s="54" t="s">
        <v>155</v>
      </c>
    </row>
    <row r="551" ht="18.75" spans="1:5">
      <c r="A551" s="88" t="s">
        <v>509</v>
      </c>
      <c r="B551" s="91">
        <v>141</v>
      </c>
      <c r="C551" s="95"/>
      <c r="D551" s="90">
        <f t="shared" si="8"/>
        <v>141</v>
      </c>
      <c r="E551" s="54" t="s">
        <v>155</v>
      </c>
    </row>
    <row r="552" ht="18.75" spans="1:5">
      <c r="A552" s="86" t="s">
        <v>510</v>
      </c>
      <c r="B552" s="91">
        <v>0</v>
      </c>
      <c r="C552" s="95"/>
      <c r="D552" s="90">
        <f t="shared" si="8"/>
        <v>0</v>
      </c>
      <c r="E552" s="54" t="s">
        <v>155</v>
      </c>
    </row>
    <row r="553" ht="18.75" spans="1:4">
      <c r="A553" s="88" t="s">
        <v>511</v>
      </c>
      <c r="B553" s="94"/>
      <c r="C553" s="95"/>
      <c r="D553" s="90">
        <f t="shared" si="8"/>
        <v>0</v>
      </c>
    </row>
    <row r="554" ht="18.75" spans="1:4">
      <c r="A554" s="88" t="s">
        <v>512</v>
      </c>
      <c r="B554" s="94"/>
      <c r="C554" s="95"/>
      <c r="D554" s="90">
        <f t="shared" si="8"/>
        <v>0</v>
      </c>
    </row>
    <row r="555" ht="18.75" spans="1:4">
      <c r="A555" s="88" t="s">
        <v>513</v>
      </c>
      <c r="B555" s="93"/>
      <c r="C555" s="95"/>
      <c r="D555" s="85">
        <f t="shared" si="8"/>
        <v>0</v>
      </c>
    </row>
    <row r="556" ht="18.75" spans="1:4">
      <c r="A556" s="86" t="s">
        <v>514</v>
      </c>
      <c r="B556" s="94">
        <v>1145</v>
      </c>
      <c r="C556" s="95"/>
      <c r="D556" s="90">
        <f t="shared" ref="D556:D619" si="9">B556+C556</f>
        <v>1145</v>
      </c>
    </row>
    <row r="557" ht="18.75" spans="1:5">
      <c r="A557" s="88" t="s">
        <v>515</v>
      </c>
      <c r="B557" s="91"/>
      <c r="C557" s="95"/>
      <c r="D557" s="90">
        <f t="shared" si="9"/>
        <v>0</v>
      </c>
      <c r="E557" s="54" t="s">
        <v>155</v>
      </c>
    </row>
    <row r="558" ht="18.75" spans="1:5">
      <c r="A558" s="88" t="s">
        <v>516</v>
      </c>
      <c r="B558" s="91"/>
      <c r="C558" s="95"/>
      <c r="D558" s="90">
        <f t="shared" si="9"/>
        <v>0</v>
      </c>
      <c r="E558" s="54" t="s">
        <v>155</v>
      </c>
    </row>
    <row r="559" ht="18.75" spans="1:5">
      <c r="A559" s="88" t="s">
        <v>517</v>
      </c>
      <c r="B559" s="91">
        <v>272</v>
      </c>
      <c r="C559" s="95"/>
      <c r="D559" s="90">
        <f t="shared" si="9"/>
        <v>272</v>
      </c>
      <c r="E559" s="54" t="s">
        <v>155</v>
      </c>
    </row>
    <row r="560" ht="18.75" spans="1:5">
      <c r="A560" s="88" t="s">
        <v>518</v>
      </c>
      <c r="B560" s="91">
        <v>741</v>
      </c>
      <c r="C560" s="95"/>
      <c r="D560" s="90">
        <f t="shared" si="9"/>
        <v>741</v>
      </c>
      <c r="E560" s="54" t="s">
        <v>155</v>
      </c>
    </row>
    <row r="561" ht="18.75" spans="1:5">
      <c r="A561" s="88" t="s">
        <v>519</v>
      </c>
      <c r="B561" s="94"/>
      <c r="C561" s="95"/>
      <c r="D561" s="90">
        <f t="shared" si="9"/>
        <v>0</v>
      </c>
      <c r="E561" s="54" t="s">
        <v>155</v>
      </c>
    </row>
    <row r="562" ht="18.75" spans="1:4">
      <c r="A562" s="88" t="s">
        <v>520</v>
      </c>
      <c r="B562" s="94">
        <v>60</v>
      </c>
      <c r="C562" s="95"/>
      <c r="D562" s="90">
        <f t="shared" si="9"/>
        <v>60</v>
      </c>
    </row>
    <row r="563" ht="18.75" spans="1:5">
      <c r="A563" s="88" t="s">
        <v>521</v>
      </c>
      <c r="B563" s="91"/>
      <c r="C563" s="95"/>
      <c r="D563" s="85">
        <f t="shared" si="9"/>
        <v>0</v>
      </c>
      <c r="E563" s="54" t="s">
        <v>155</v>
      </c>
    </row>
    <row r="564" ht="18.75" spans="1:5">
      <c r="A564" s="88" t="s">
        <v>522</v>
      </c>
      <c r="B564" s="91"/>
      <c r="C564" s="95"/>
      <c r="D564" s="85">
        <f t="shared" si="9"/>
        <v>0</v>
      </c>
      <c r="E564" s="54" t="s">
        <v>155</v>
      </c>
    </row>
    <row r="565" ht="18.75" spans="1:4">
      <c r="A565" s="88" t="s">
        <v>523</v>
      </c>
      <c r="B565" s="93">
        <v>72</v>
      </c>
      <c r="C565" s="95"/>
      <c r="D565" s="85">
        <f t="shared" si="9"/>
        <v>72</v>
      </c>
    </row>
    <row r="566" ht="18.75" spans="1:4">
      <c r="A566" s="86" t="s">
        <v>524</v>
      </c>
      <c r="B566" s="94">
        <v>1684</v>
      </c>
      <c r="C566" s="95"/>
      <c r="D566" s="90">
        <f t="shared" si="9"/>
        <v>1684</v>
      </c>
    </row>
    <row r="567" ht="18.75" spans="1:4">
      <c r="A567" s="88" t="s">
        <v>525</v>
      </c>
      <c r="B567" s="94">
        <v>717</v>
      </c>
      <c r="C567" s="95"/>
      <c r="D567" s="90">
        <f t="shared" si="9"/>
        <v>717</v>
      </c>
    </row>
    <row r="568" ht="18.75" spans="1:4">
      <c r="A568" s="88" t="s">
        <v>526</v>
      </c>
      <c r="B568" s="94"/>
      <c r="C568" s="95"/>
      <c r="D568" s="90">
        <f t="shared" si="9"/>
        <v>0</v>
      </c>
    </row>
    <row r="569" ht="18.75" spans="1:4">
      <c r="A569" s="88" t="s">
        <v>527</v>
      </c>
      <c r="B569" s="94">
        <v>455</v>
      </c>
      <c r="C569" s="95"/>
      <c r="D569" s="90">
        <f t="shared" si="9"/>
        <v>455</v>
      </c>
    </row>
    <row r="570" ht="18.75" spans="1:4">
      <c r="A570" s="88" t="s">
        <v>528</v>
      </c>
      <c r="B570" s="91"/>
      <c r="C570" s="95"/>
      <c r="D570" s="90">
        <f t="shared" si="9"/>
        <v>0</v>
      </c>
    </row>
    <row r="571" ht="18.75" spans="1:4">
      <c r="A571" s="100" t="s">
        <v>529</v>
      </c>
      <c r="B571" s="94">
        <v>236</v>
      </c>
      <c r="C571" s="95"/>
      <c r="D571" s="90">
        <f t="shared" si="9"/>
        <v>236</v>
      </c>
    </row>
    <row r="572" ht="18.75" spans="1:5">
      <c r="A572" s="88" t="s">
        <v>530</v>
      </c>
      <c r="B572" s="91"/>
      <c r="C572" s="95"/>
      <c r="D572" s="90">
        <f t="shared" si="9"/>
        <v>0</v>
      </c>
      <c r="E572" s="54" t="s">
        <v>155</v>
      </c>
    </row>
    <row r="573" ht="18.75" spans="1:4">
      <c r="A573" s="97" t="s">
        <v>531</v>
      </c>
      <c r="B573" s="94"/>
      <c r="C573" s="95"/>
      <c r="D573" s="90">
        <f t="shared" si="9"/>
        <v>0</v>
      </c>
    </row>
    <row r="574" ht="18.75" spans="1:5">
      <c r="A574" s="97" t="s">
        <v>532</v>
      </c>
      <c r="B574" s="91">
        <v>212</v>
      </c>
      <c r="C574" s="95"/>
      <c r="D574" s="85">
        <f t="shared" si="9"/>
        <v>212</v>
      </c>
      <c r="E574" s="54" t="s">
        <v>155</v>
      </c>
    </row>
    <row r="575" ht="18.75" spans="1:5">
      <c r="A575" s="88" t="s">
        <v>533</v>
      </c>
      <c r="B575" s="91">
        <v>64</v>
      </c>
      <c r="C575" s="95"/>
      <c r="D575" s="85">
        <f t="shared" si="9"/>
        <v>64</v>
      </c>
      <c r="E575" s="54" t="s">
        <v>155</v>
      </c>
    </row>
    <row r="576" ht="18.75" spans="1:5">
      <c r="A576" s="86" t="s">
        <v>534</v>
      </c>
      <c r="B576" s="91">
        <v>228</v>
      </c>
      <c r="C576" s="95"/>
      <c r="D576" s="85">
        <f t="shared" si="9"/>
        <v>228</v>
      </c>
      <c r="E576" s="54" t="s">
        <v>155</v>
      </c>
    </row>
    <row r="577" ht="18.75" spans="1:5">
      <c r="A577" s="88" t="s">
        <v>535</v>
      </c>
      <c r="B577" s="91">
        <v>18</v>
      </c>
      <c r="C577" s="95"/>
      <c r="D577" s="85">
        <f t="shared" si="9"/>
        <v>18</v>
      </c>
      <c r="E577" s="54" t="s">
        <v>155</v>
      </c>
    </row>
    <row r="578" ht="18.75" spans="1:4">
      <c r="A578" s="88" t="s">
        <v>536</v>
      </c>
      <c r="B578" s="93">
        <v>154</v>
      </c>
      <c r="C578" s="95"/>
      <c r="D578" s="85">
        <f t="shared" si="9"/>
        <v>154</v>
      </c>
    </row>
    <row r="579" ht="18.75" spans="1:5">
      <c r="A579" s="88" t="s">
        <v>537</v>
      </c>
      <c r="B579" s="91"/>
      <c r="C579" s="95"/>
      <c r="D579" s="85">
        <f t="shared" si="9"/>
        <v>0</v>
      </c>
      <c r="E579" s="54" t="s">
        <v>155</v>
      </c>
    </row>
    <row r="580" ht="18.75" spans="1:5">
      <c r="A580" s="88" t="s">
        <v>538</v>
      </c>
      <c r="B580" s="91">
        <v>8</v>
      </c>
      <c r="C580" s="95"/>
      <c r="D580" s="85">
        <f t="shared" si="9"/>
        <v>8</v>
      </c>
      <c r="E580" s="54" t="s">
        <v>155</v>
      </c>
    </row>
    <row r="581" ht="18.75" spans="1:5">
      <c r="A581" s="88" t="s">
        <v>539</v>
      </c>
      <c r="B581" s="94">
        <v>47</v>
      </c>
      <c r="C581" s="95"/>
      <c r="D581" s="85">
        <f t="shared" si="9"/>
        <v>47</v>
      </c>
      <c r="E581" s="54" t="s">
        <v>155</v>
      </c>
    </row>
    <row r="582" ht="18.75" spans="1:5">
      <c r="A582" s="88" t="s">
        <v>540</v>
      </c>
      <c r="B582" s="94">
        <v>1</v>
      </c>
      <c r="C582" s="95"/>
      <c r="D582" s="85">
        <f t="shared" si="9"/>
        <v>1</v>
      </c>
      <c r="E582" s="54" t="s">
        <v>155</v>
      </c>
    </row>
    <row r="583" ht="18.75" spans="1:5">
      <c r="A583" s="86" t="s">
        <v>541</v>
      </c>
      <c r="B583" s="91">
        <v>1046</v>
      </c>
      <c r="C583" s="95"/>
      <c r="D583" s="85">
        <f t="shared" si="9"/>
        <v>1046</v>
      </c>
      <c r="E583" s="54" t="s">
        <v>155</v>
      </c>
    </row>
    <row r="584" ht="18.75" spans="1:5">
      <c r="A584" s="88" t="s">
        <v>542</v>
      </c>
      <c r="B584" s="94">
        <v>172</v>
      </c>
      <c r="C584" s="95"/>
      <c r="D584" s="85">
        <f t="shared" si="9"/>
        <v>172</v>
      </c>
      <c r="E584" s="54" t="s">
        <v>155</v>
      </c>
    </row>
    <row r="585" ht="18.75" spans="1:5">
      <c r="A585" s="88" t="s">
        <v>543</v>
      </c>
      <c r="B585" s="91">
        <v>196</v>
      </c>
      <c r="C585" s="95"/>
      <c r="D585" s="85">
        <f t="shared" si="9"/>
        <v>196</v>
      </c>
      <c r="E585" s="54" t="s">
        <v>155</v>
      </c>
    </row>
    <row r="586" ht="18.75" spans="1:5">
      <c r="A586" s="88" t="s">
        <v>544</v>
      </c>
      <c r="B586" s="91"/>
      <c r="C586" s="95"/>
      <c r="D586" s="85">
        <f t="shared" si="9"/>
        <v>0</v>
      </c>
      <c r="E586" s="54" t="s">
        <v>155</v>
      </c>
    </row>
    <row r="587" ht="18.75" spans="1:4">
      <c r="A587" s="88" t="s">
        <v>545</v>
      </c>
      <c r="B587" s="94">
        <v>59</v>
      </c>
      <c r="C587" s="95"/>
      <c r="D587" s="85">
        <f t="shared" si="9"/>
        <v>59</v>
      </c>
    </row>
    <row r="588" ht="18.75" spans="1:4">
      <c r="A588" s="88" t="s">
        <v>546</v>
      </c>
      <c r="B588" s="93"/>
      <c r="C588" s="95"/>
      <c r="D588" s="85">
        <f t="shared" si="9"/>
        <v>0</v>
      </c>
    </row>
    <row r="589" ht="18.75" spans="1:4">
      <c r="A589" s="88" t="s">
        <v>547</v>
      </c>
      <c r="B589" s="94">
        <v>619</v>
      </c>
      <c r="C589" s="95"/>
      <c r="D589" s="85">
        <f t="shared" si="9"/>
        <v>619</v>
      </c>
    </row>
    <row r="590" ht="18.75" spans="1:4">
      <c r="A590" s="88" t="s">
        <v>548</v>
      </c>
      <c r="B590" s="94"/>
      <c r="C590" s="95"/>
      <c r="D590" s="85">
        <f t="shared" si="9"/>
        <v>0</v>
      </c>
    </row>
    <row r="591" ht="18.75" spans="1:4">
      <c r="A591" s="86" t="s">
        <v>549</v>
      </c>
      <c r="B591" s="94">
        <v>760</v>
      </c>
      <c r="C591" s="95"/>
      <c r="D591" s="85">
        <f t="shared" si="9"/>
        <v>760</v>
      </c>
    </row>
    <row r="592" ht="18.75" spans="1:5">
      <c r="A592" s="88" t="s">
        <v>152</v>
      </c>
      <c r="B592" s="91">
        <v>113</v>
      </c>
      <c r="C592" s="95"/>
      <c r="D592" s="85">
        <f t="shared" si="9"/>
        <v>113</v>
      </c>
      <c r="E592" s="54" t="s">
        <v>155</v>
      </c>
    </row>
    <row r="593" ht="18.75" spans="1:4">
      <c r="A593" s="88" t="s">
        <v>153</v>
      </c>
      <c r="B593" s="94"/>
      <c r="C593" s="95"/>
      <c r="D593" s="85">
        <f t="shared" si="9"/>
        <v>0</v>
      </c>
    </row>
    <row r="594" ht="18.75" spans="1:5">
      <c r="A594" s="88" t="s">
        <v>154</v>
      </c>
      <c r="B594" s="91"/>
      <c r="C594" s="95"/>
      <c r="D594" s="85">
        <f t="shared" si="9"/>
        <v>0</v>
      </c>
      <c r="E594" s="54" t="s">
        <v>155</v>
      </c>
    </row>
    <row r="595" ht="18.75" spans="1:5">
      <c r="A595" s="88" t="s">
        <v>550</v>
      </c>
      <c r="B595" s="91">
        <v>9</v>
      </c>
      <c r="C595" s="95"/>
      <c r="D595" s="85">
        <f t="shared" si="9"/>
        <v>9</v>
      </c>
      <c r="E595" s="54" t="s">
        <v>155</v>
      </c>
    </row>
    <row r="596" ht="18.75" spans="1:4">
      <c r="A596" s="97" t="s">
        <v>551</v>
      </c>
      <c r="B596" s="91">
        <v>133</v>
      </c>
      <c r="C596" s="95"/>
      <c r="D596" s="85">
        <f t="shared" si="9"/>
        <v>133</v>
      </c>
    </row>
    <row r="597" ht="18.75" spans="1:4">
      <c r="A597" s="88" t="s">
        <v>552</v>
      </c>
      <c r="B597" s="94"/>
      <c r="C597" s="95"/>
      <c r="D597" s="85">
        <f t="shared" si="9"/>
        <v>0</v>
      </c>
    </row>
    <row r="598" ht="18.75" spans="1:4">
      <c r="A598" s="88" t="s">
        <v>553</v>
      </c>
      <c r="B598" s="93">
        <v>432</v>
      </c>
      <c r="C598" s="95"/>
      <c r="D598" s="85">
        <f t="shared" si="9"/>
        <v>432</v>
      </c>
    </row>
    <row r="599" ht="18.75" spans="1:4">
      <c r="A599" s="88" t="s">
        <v>554</v>
      </c>
      <c r="B599" s="94">
        <v>73</v>
      </c>
      <c r="C599" s="95"/>
      <c r="D599" s="85">
        <f t="shared" si="9"/>
        <v>73</v>
      </c>
    </row>
    <row r="600" ht="18.75" spans="1:4">
      <c r="A600" s="86" t="s">
        <v>555</v>
      </c>
      <c r="B600" s="94">
        <v>72</v>
      </c>
      <c r="C600" s="95"/>
      <c r="D600" s="85">
        <f t="shared" si="9"/>
        <v>72</v>
      </c>
    </row>
    <row r="601" ht="18.75" spans="1:4">
      <c r="A601" s="88" t="s">
        <v>152</v>
      </c>
      <c r="B601" s="94">
        <v>60</v>
      </c>
      <c r="C601" s="95"/>
      <c r="D601" s="85">
        <f t="shared" si="9"/>
        <v>60</v>
      </c>
    </row>
    <row r="602" ht="18.75" spans="1:4">
      <c r="A602" s="88" t="s">
        <v>153</v>
      </c>
      <c r="B602" s="94"/>
      <c r="C602" s="95"/>
      <c r="D602" s="85">
        <f t="shared" si="9"/>
        <v>0</v>
      </c>
    </row>
    <row r="603" ht="18.75" spans="1:4">
      <c r="A603" s="88" t="s">
        <v>154</v>
      </c>
      <c r="B603" s="94"/>
      <c r="C603" s="95"/>
      <c r="D603" s="85">
        <f t="shared" si="9"/>
        <v>0</v>
      </c>
    </row>
    <row r="604" ht="18.75" spans="1:5">
      <c r="A604" s="88" t="s">
        <v>556</v>
      </c>
      <c r="B604" s="94"/>
      <c r="C604" s="95"/>
      <c r="D604" s="85">
        <f t="shared" si="9"/>
        <v>0</v>
      </c>
      <c r="E604" s="54" t="s">
        <v>155</v>
      </c>
    </row>
    <row r="605" ht="18.75" spans="1:4">
      <c r="A605" s="88" t="s">
        <v>557</v>
      </c>
      <c r="B605" s="93">
        <v>12</v>
      </c>
      <c r="C605" s="95"/>
      <c r="D605" s="85">
        <f t="shared" si="9"/>
        <v>12</v>
      </c>
    </row>
    <row r="606" ht="18.75" spans="1:4">
      <c r="A606" s="86" t="s">
        <v>558</v>
      </c>
      <c r="B606" s="94">
        <v>4283</v>
      </c>
      <c r="C606" s="95"/>
      <c r="D606" s="85">
        <f t="shared" si="9"/>
        <v>4283</v>
      </c>
    </row>
    <row r="607" ht="18.75" spans="1:4">
      <c r="A607" s="88" t="s">
        <v>559</v>
      </c>
      <c r="B607" s="94">
        <v>401</v>
      </c>
      <c r="C607" s="95"/>
      <c r="D607" s="85">
        <f t="shared" si="9"/>
        <v>401</v>
      </c>
    </row>
    <row r="608" ht="18.75" spans="1:5">
      <c r="A608" s="88" t="s">
        <v>560</v>
      </c>
      <c r="B608" s="91">
        <v>3882</v>
      </c>
      <c r="C608" s="95"/>
      <c r="D608" s="85">
        <f t="shared" si="9"/>
        <v>3882</v>
      </c>
      <c r="E608" s="54" t="s">
        <v>155</v>
      </c>
    </row>
    <row r="609" ht="18.75" spans="1:4">
      <c r="A609" s="86" t="s">
        <v>561</v>
      </c>
      <c r="B609" s="94">
        <v>781</v>
      </c>
      <c r="C609" s="95"/>
      <c r="D609" s="85">
        <f t="shared" si="9"/>
        <v>781</v>
      </c>
    </row>
    <row r="610" ht="18.75" spans="1:5">
      <c r="A610" s="88" t="s">
        <v>562</v>
      </c>
      <c r="B610" s="91">
        <v>780</v>
      </c>
      <c r="C610" s="95"/>
      <c r="D610" s="85">
        <f t="shared" si="9"/>
        <v>780</v>
      </c>
      <c r="E610" s="54" t="s">
        <v>155</v>
      </c>
    </row>
    <row r="611" ht="18.75" spans="1:5">
      <c r="A611" s="88" t="s">
        <v>563</v>
      </c>
      <c r="B611" s="91">
        <v>1</v>
      </c>
      <c r="C611" s="95"/>
      <c r="D611" s="85">
        <f t="shared" si="9"/>
        <v>1</v>
      </c>
      <c r="E611" s="54" t="s">
        <v>155</v>
      </c>
    </row>
    <row r="612" ht="18.75" spans="1:5">
      <c r="A612" s="86" t="s">
        <v>564</v>
      </c>
      <c r="B612" s="91">
        <v>560</v>
      </c>
      <c r="C612" s="95"/>
      <c r="D612" s="85">
        <f t="shared" si="9"/>
        <v>560</v>
      </c>
      <c r="E612" s="54" t="s">
        <v>155</v>
      </c>
    </row>
    <row r="613" ht="18.75" spans="1:4">
      <c r="A613" s="88" t="s">
        <v>565</v>
      </c>
      <c r="B613" s="93">
        <v>18</v>
      </c>
      <c r="C613" s="95"/>
      <c r="D613" s="85">
        <f t="shared" si="9"/>
        <v>18</v>
      </c>
    </row>
    <row r="614" ht="18.75" spans="1:4">
      <c r="A614" s="88" t="s">
        <v>566</v>
      </c>
      <c r="B614" s="94">
        <v>542</v>
      </c>
      <c r="C614" s="95"/>
      <c r="D614" s="85">
        <f t="shared" si="9"/>
        <v>542</v>
      </c>
    </row>
    <row r="615" ht="18.75" spans="1:5">
      <c r="A615" s="86" t="s">
        <v>567</v>
      </c>
      <c r="B615" s="91">
        <v>0</v>
      </c>
      <c r="C615" s="95"/>
      <c r="D615" s="85">
        <f t="shared" si="9"/>
        <v>0</v>
      </c>
      <c r="E615" s="54" t="s">
        <v>155</v>
      </c>
    </row>
    <row r="616" ht="18.75" spans="1:5">
      <c r="A616" s="88" t="s">
        <v>568</v>
      </c>
      <c r="B616" s="91"/>
      <c r="C616" s="95"/>
      <c r="D616" s="85">
        <f t="shared" si="9"/>
        <v>0</v>
      </c>
      <c r="E616" s="54" t="s">
        <v>155</v>
      </c>
    </row>
    <row r="617" ht="18.75" spans="1:4">
      <c r="A617" s="88" t="s">
        <v>569</v>
      </c>
      <c r="B617" s="94"/>
      <c r="C617" s="95"/>
      <c r="D617" s="85">
        <f t="shared" si="9"/>
        <v>0</v>
      </c>
    </row>
    <row r="618" ht="18.75" spans="1:4">
      <c r="A618" s="86" t="s">
        <v>570</v>
      </c>
      <c r="B618" s="94">
        <v>17</v>
      </c>
      <c r="C618" s="95"/>
      <c r="D618" s="85">
        <f t="shared" si="9"/>
        <v>17</v>
      </c>
    </row>
    <row r="619" ht="18.75" spans="1:5">
      <c r="A619" s="88" t="s">
        <v>571</v>
      </c>
      <c r="B619" s="91"/>
      <c r="C619" s="95"/>
      <c r="D619" s="85">
        <f t="shared" si="9"/>
        <v>0</v>
      </c>
      <c r="E619" s="54" t="s">
        <v>155</v>
      </c>
    </row>
    <row r="620" ht="18.75" spans="1:4">
      <c r="A620" s="88" t="s">
        <v>572</v>
      </c>
      <c r="B620" s="94">
        <v>17</v>
      </c>
      <c r="C620" s="95"/>
      <c r="D620" s="85">
        <f t="shared" ref="D620:D683" si="10">B620+C620</f>
        <v>17</v>
      </c>
    </row>
    <row r="621" ht="18.75" spans="1:4">
      <c r="A621" s="86" t="s">
        <v>573</v>
      </c>
      <c r="B621" s="94">
        <v>3245</v>
      </c>
      <c r="C621" s="95"/>
      <c r="D621" s="85">
        <f t="shared" si="10"/>
        <v>3245</v>
      </c>
    </row>
    <row r="622" ht="18.75" spans="1:4">
      <c r="A622" s="88" t="s">
        <v>574</v>
      </c>
      <c r="B622" s="93"/>
      <c r="C622" s="95"/>
      <c r="D622" s="85">
        <f t="shared" si="10"/>
        <v>0</v>
      </c>
    </row>
    <row r="623" ht="18.75" spans="1:4">
      <c r="A623" s="88" t="s">
        <v>575</v>
      </c>
      <c r="B623" s="94">
        <v>3245</v>
      </c>
      <c r="C623" s="95"/>
      <c r="D623" s="85">
        <f t="shared" si="10"/>
        <v>3245</v>
      </c>
    </row>
    <row r="624" ht="18.75" spans="1:5">
      <c r="A624" s="88" t="s">
        <v>576</v>
      </c>
      <c r="B624" s="91"/>
      <c r="C624" s="95"/>
      <c r="D624" s="85">
        <f t="shared" si="10"/>
        <v>0</v>
      </c>
      <c r="E624" s="54" t="s">
        <v>155</v>
      </c>
    </row>
    <row r="625" ht="18.75" spans="1:5">
      <c r="A625" s="86" t="s">
        <v>577</v>
      </c>
      <c r="B625" s="91">
        <v>0</v>
      </c>
      <c r="C625" s="95"/>
      <c r="D625" s="85">
        <f t="shared" si="10"/>
        <v>0</v>
      </c>
      <c r="E625" s="54" t="s">
        <v>155</v>
      </c>
    </row>
    <row r="626" ht="18.75" spans="1:4">
      <c r="A626" s="88" t="s">
        <v>578</v>
      </c>
      <c r="B626" s="91"/>
      <c r="C626" s="95"/>
      <c r="D626" s="85">
        <f t="shared" si="10"/>
        <v>0</v>
      </c>
    </row>
    <row r="627" ht="18.75" spans="1:4">
      <c r="A627" s="88" t="s">
        <v>579</v>
      </c>
      <c r="B627" s="93"/>
      <c r="C627" s="95"/>
      <c r="D627" s="85">
        <f t="shared" si="10"/>
        <v>0</v>
      </c>
    </row>
    <row r="628" ht="18.75" spans="1:4">
      <c r="A628" s="88" t="s">
        <v>580</v>
      </c>
      <c r="B628" s="94"/>
      <c r="C628" s="95"/>
      <c r="D628" s="85">
        <f t="shared" si="10"/>
        <v>0</v>
      </c>
    </row>
    <row r="629" ht="18.75" spans="1:4">
      <c r="A629" s="86" t="s">
        <v>581</v>
      </c>
      <c r="B629" s="94">
        <v>451</v>
      </c>
      <c r="C629" s="95"/>
      <c r="D629" s="85">
        <f t="shared" si="10"/>
        <v>451</v>
      </c>
    </row>
    <row r="630" ht="18.75" spans="1:4">
      <c r="A630" s="88" t="s">
        <v>152</v>
      </c>
      <c r="B630" s="93">
        <v>385</v>
      </c>
      <c r="C630" s="95"/>
      <c r="D630" s="85">
        <f t="shared" si="10"/>
        <v>385</v>
      </c>
    </row>
    <row r="631" ht="18.75" spans="1:4">
      <c r="A631" s="88" t="s">
        <v>153</v>
      </c>
      <c r="B631" s="94"/>
      <c r="C631" s="95"/>
      <c r="D631" s="85">
        <f t="shared" si="10"/>
        <v>0</v>
      </c>
    </row>
    <row r="632" ht="18.75" spans="1:5">
      <c r="A632" s="88" t="s">
        <v>154</v>
      </c>
      <c r="B632" s="94"/>
      <c r="C632" s="95"/>
      <c r="D632" s="85">
        <f t="shared" si="10"/>
        <v>0</v>
      </c>
      <c r="E632" s="54" t="s">
        <v>155</v>
      </c>
    </row>
    <row r="633" ht="18.75" spans="1:4">
      <c r="A633" s="88" t="s">
        <v>582</v>
      </c>
      <c r="B633" s="93">
        <v>11</v>
      </c>
      <c r="C633" s="95"/>
      <c r="D633" s="85">
        <f t="shared" si="10"/>
        <v>11</v>
      </c>
    </row>
    <row r="634" ht="18.75" spans="1:4">
      <c r="A634" s="97" t="s">
        <v>583</v>
      </c>
      <c r="B634" s="94"/>
      <c r="C634" s="95"/>
      <c r="D634" s="85">
        <f t="shared" si="10"/>
        <v>0</v>
      </c>
    </row>
    <row r="635" ht="18.75" spans="1:4">
      <c r="A635" s="88" t="s">
        <v>162</v>
      </c>
      <c r="B635" s="94">
        <v>52</v>
      </c>
      <c r="C635" s="95"/>
      <c r="D635" s="85">
        <f t="shared" si="10"/>
        <v>52</v>
      </c>
    </row>
    <row r="636" ht="18.75" spans="1:5">
      <c r="A636" s="88" t="s">
        <v>584</v>
      </c>
      <c r="B636" s="91">
        <v>3</v>
      </c>
      <c r="C636" s="95"/>
      <c r="D636" s="85">
        <f t="shared" si="10"/>
        <v>3</v>
      </c>
      <c r="E636" s="54" t="s">
        <v>155</v>
      </c>
    </row>
    <row r="637" ht="18.75" spans="1:5">
      <c r="A637" s="86" t="s">
        <v>585</v>
      </c>
      <c r="B637" s="91">
        <v>531</v>
      </c>
      <c r="C637" s="95"/>
      <c r="D637" s="85">
        <f t="shared" si="10"/>
        <v>531</v>
      </c>
      <c r="E637" s="54" t="s">
        <v>155</v>
      </c>
    </row>
    <row r="638" ht="18.75" spans="1:5">
      <c r="A638" s="88" t="s">
        <v>586</v>
      </c>
      <c r="B638" s="91">
        <v>90</v>
      </c>
      <c r="C638" s="95"/>
      <c r="D638" s="85">
        <f t="shared" si="10"/>
        <v>90</v>
      </c>
      <c r="E638" s="54" t="s">
        <v>155</v>
      </c>
    </row>
    <row r="639" ht="18.75" spans="1:4">
      <c r="A639" s="88" t="s">
        <v>587</v>
      </c>
      <c r="B639" s="93">
        <v>441</v>
      </c>
      <c r="C639" s="95"/>
      <c r="D639" s="85">
        <f t="shared" si="10"/>
        <v>441</v>
      </c>
    </row>
    <row r="640" ht="18.75" spans="1:5">
      <c r="A640" s="86" t="s">
        <v>588</v>
      </c>
      <c r="B640" s="91">
        <v>990</v>
      </c>
      <c r="C640" s="95"/>
      <c r="D640" s="85">
        <f t="shared" si="10"/>
        <v>990</v>
      </c>
      <c r="E640" s="54" t="s">
        <v>155</v>
      </c>
    </row>
    <row r="641" ht="18.75" spans="1:4">
      <c r="A641" s="88" t="s">
        <v>588</v>
      </c>
      <c r="B641" s="94">
        <v>990</v>
      </c>
      <c r="C641" s="95"/>
      <c r="D641" s="85">
        <f t="shared" si="10"/>
        <v>990</v>
      </c>
    </row>
    <row r="642" ht="18.75" spans="1:4">
      <c r="A642" s="83" t="s">
        <v>117</v>
      </c>
      <c r="B642" s="93">
        <v>27540</v>
      </c>
      <c r="C642" s="95"/>
      <c r="D642" s="85">
        <f t="shared" si="10"/>
        <v>27540</v>
      </c>
    </row>
    <row r="643" ht="18.75" spans="1:5">
      <c r="A643" s="86" t="s">
        <v>589</v>
      </c>
      <c r="B643" s="94">
        <v>411</v>
      </c>
      <c r="C643" s="95"/>
      <c r="D643" s="85">
        <f t="shared" si="10"/>
        <v>411</v>
      </c>
      <c r="E643" s="54" t="s">
        <v>155</v>
      </c>
    </row>
    <row r="644" ht="18.75" spans="1:4">
      <c r="A644" s="88" t="s">
        <v>152</v>
      </c>
      <c r="B644" s="94">
        <v>322</v>
      </c>
      <c r="C644" s="95"/>
      <c r="D644" s="85">
        <f t="shared" si="10"/>
        <v>322</v>
      </c>
    </row>
    <row r="645" ht="18.75" spans="1:5">
      <c r="A645" s="88" t="s">
        <v>153</v>
      </c>
      <c r="B645" s="94"/>
      <c r="C645" s="95"/>
      <c r="D645" s="85">
        <f t="shared" si="10"/>
        <v>0</v>
      </c>
      <c r="E645" s="54" t="s">
        <v>155</v>
      </c>
    </row>
    <row r="646" ht="18.75" spans="1:5">
      <c r="A646" s="88" t="s">
        <v>154</v>
      </c>
      <c r="B646" s="91"/>
      <c r="C646" s="95"/>
      <c r="D646" s="85">
        <f t="shared" si="10"/>
        <v>0</v>
      </c>
      <c r="E646" s="54" t="s">
        <v>155</v>
      </c>
    </row>
    <row r="647" ht="18.75" spans="1:5">
      <c r="A647" s="88" t="s">
        <v>590</v>
      </c>
      <c r="B647" s="91">
        <v>89</v>
      </c>
      <c r="C647" s="95"/>
      <c r="D647" s="85">
        <f t="shared" si="10"/>
        <v>89</v>
      </c>
      <c r="E647" s="54" t="s">
        <v>155</v>
      </c>
    </row>
    <row r="648" ht="18.75" spans="1:5">
      <c r="A648" s="86" t="s">
        <v>591</v>
      </c>
      <c r="B648" s="91">
        <v>2335</v>
      </c>
      <c r="C648" s="95"/>
      <c r="D648" s="85">
        <f t="shared" si="10"/>
        <v>2335</v>
      </c>
      <c r="E648" s="54" t="s">
        <v>155</v>
      </c>
    </row>
    <row r="649" ht="18.75" spans="1:5">
      <c r="A649" s="88" t="s">
        <v>592</v>
      </c>
      <c r="B649" s="91">
        <v>2094</v>
      </c>
      <c r="C649" s="95"/>
      <c r="D649" s="85">
        <f t="shared" si="10"/>
        <v>2094</v>
      </c>
      <c r="E649" s="54" t="s">
        <v>155</v>
      </c>
    </row>
    <row r="650" ht="18.75" spans="1:5">
      <c r="A650" s="88" t="s">
        <v>593</v>
      </c>
      <c r="B650" s="91"/>
      <c r="C650" s="95"/>
      <c r="D650" s="85">
        <f t="shared" si="10"/>
        <v>0</v>
      </c>
      <c r="E650" s="54" t="s">
        <v>155</v>
      </c>
    </row>
    <row r="651" ht="18.75" spans="1:4">
      <c r="A651" s="88" t="s">
        <v>594</v>
      </c>
      <c r="B651" s="93"/>
      <c r="C651" s="95"/>
      <c r="D651" s="85">
        <f t="shared" si="10"/>
        <v>0</v>
      </c>
    </row>
    <row r="652" ht="18.75" spans="1:4">
      <c r="A652" s="88" t="s">
        <v>595</v>
      </c>
      <c r="B652" s="94"/>
      <c r="C652" s="95"/>
      <c r="D652" s="85">
        <f t="shared" si="10"/>
        <v>0</v>
      </c>
    </row>
    <row r="653" ht="18.75" spans="1:5">
      <c r="A653" s="88" t="s">
        <v>596</v>
      </c>
      <c r="B653" s="94"/>
      <c r="C653" s="95"/>
      <c r="D653" s="85">
        <f t="shared" si="10"/>
        <v>0</v>
      </c>
      <c r="E653" s="54" t="s">
        <v>155</v>
      </c>
    </row>
    <row r="654" ht="18.75" spans="1:5">
      <c r="A654" s="88" t="s">
        <v>597</v>
      </c>
      <c r="B654" s="91"/>
      <c r="C654" s="95"/>
      <c r="D654" s="85">
        <f t="shared" si="10"/>
        <v>0</v>
      </c>
      <c r="E654" s="54" t="s">
        <v>155</v>
      </c>
    </row>
    <row r="655" ht="18.75" spans="1:4">
      <c r="A655" s="88" t="s">
        <v>598</v>
      </c>
      <c r="B655" s="94"/>
      <c r="C655" s="95"/>
      <c r="D655" s="85">
        <f t="shared" si="10"/>
        <v>0</v>
      </c>
    </row>
    <row r="656" ht="18.75" spans="1:5">
      <c r="A656" s="88" t="s">
        <v>599</v>
      </c>
      <c r="B656" s="91"/>
      <c r="C656" s="95"/>
      <c r="D656" s="85">
        <f t="shared" si="10"/>
        <v>0</v>
      </c>
      <c r="E656" s="54" t="s">
        <v>155</v>
      </c>
    </row>
    <row r="657" ht="18.75" spans="1:4">
      <c r="A657" s="88" t="s">
        <v>600</v>
      </c>
      <c r="B657" s="91"/>
      <c r="C657" s="95"/>
      <c r="D657" s="85">
        <f t="shared" si="10"/>
        <v>0</v>
      </c>
    </row>
    <row r="658" ht="18.75" spans="1:5">
      <c r="A658" s="88" t="s">
        <v>601</v>
      </c>
      <c r="B658" s="91"/>
      <c r="C658" s="95"/>
      <c r="D658" s="85">
        <f t="shared" si="10"/>
        <v>0</v>
      </c>
      <c r="E658" s="54" t="s">
        <v>155</v>
      </c>
    </row>
    <row r="659" ht="18.75" spans="1:4">
      <c r="A659" s="88" t="s">
        <v>602</v>
      </c>
      <c r="B659" s="93"/>
      <c r="C659" s="95"/>
      <c r="D659" s="85">
        <f t="shared" si="10"/>
        <v>0</v>
      </c>
    </row>
    <row r="660" ht="18.75" spans="1:4">
      <c r="A660" s="88" t="s">
        <v>603</v>
      </c>
      <c r="B660" s="91"/>
      <c r="C660" s="95"/>
      <c r="D660" s="85">
        <f t="shared" si="10"/>
        <v>0</v>
      </c>
    </row>
    <row r="661" ht="18.75" spans="1:5">
      <c r="A661" s="97" t="s">
        <v>604</v>
      </c>
      <c r="B661" s="91"/>
      <c r="C661" s="95"/>
      <c r="D661" s="85">
        <f t="shared" si="10"/>
        <v>0</v>
      </c>
      <c r="E661" s="54" t="s">
        <v>155</v>
      </c>
    </row>
    <row r="662" ht="18.75" spans="1:4">
      <c r="A662" s="88" t="s">
        <v>605</v>
      </c>
      <c r="B662" s="93">
        <v>241</v>
      </c>
      <c r="C662" s="95"/>
      <c r="D662" s="85">
        <f t="shared" si="10"/>
        <v>241</v>
      </c>
    </row>
    <row r="663" ht="18.75" spans="1:4">
      <c r="A663" s="86" t="s">
        <v>606</v>
      </c>
      <c r="B663" s="94">
        <v>3534</v>
      </c>
      <c r="C663" s="95"/>
      <c r="D663" s="85">
        <f t="shared" si="10"/>
        <v>3534</v>
      </c>
    </row>
    <row r="664" ht="18.75" spans="1:4">
      <c r="A664" s="88" t="s">
        <v>607</v>
      </c>
      <c r="B664" s="93"/>
      <c r="C664" s="95"/>
      <c r="D664" s="85">
        <f t="shared" si="10"/>
        <v>0</v>
      </c>
    </row>
    <row r="665" ht="18.75" spans="1:4">
      <c r="A665" s="88" t="s">
        <v>608</v>
      </c>
      <c r="B665" s="93">
        <v>2837</v>
      </c>
      <c r="C665" s="95"/>
      <c r="D665" s="85">
        <f t="shared" si="10"/>
        <v>2837</v>
      </c>
    </row>
    <row r="666" ht="18.75" spans="1:4">
      <c r="A666" s="88" t="s">
        <v>609</v>
      </c>
      <c r="B666" s="94">
        <v>697</v>
      </c>
      <c r="C666" s="95"/>
      <c r="D666" s="85">
        <f t="shared" si="10"/>
        <v>697</v>
      </c>
    </row>
    <row r="667" ht="18.75" spans="1:5">
      <c r="A667" s="86" t="s">
        <v>610</v>
      </c>
      <c r="B667" s="91">
        <v>10155</v>
      </c>
      <c r="C667" s="95"/>
      <c r="D667" s="85">
        <f t="shared" si="10"/>
        <v>10155</v>
      </c>
      <c r="E667" s="54" t="s">
        <v>155</v>
      </c>
    </row>
    <row r="668" ht="18.75" spans="1:5">
      <c r="A668" s="88" t="s">
        <v>611</v>
      </c>
      <c r="B668" s="91">
        <v>507</v>
      </c>
      <c r="C668" s="95"/>
      <c r="D668" s="85">
        <f t="shared" si="10"/>
        <v>507</v>
      </c>
      <c r="E668" s="54" t="s">
        <v>155</v>
      </c>
    </row>
    <row r="669" ht="18.75" spans="1:4">
      <c r="A669" s="88" t="s">
        <v>612</v>
      </c>
      <c r="B669" s="94">
        <v>93</v>
      </c>
      <c r="C669" s="95"/>
      <c r="D669" s="85">
        <f t="shared" si="10"/>
        <v>93</v>
      </c>
    </row>
    <row r="670" ht="18.75" spans="1:4">
      <c r="A670" s="88" t="s">
        <v>613</v>
      </c>
      <c r="B670" s="93">
        <v>437</v>
      </c>
      <c r="C670" s="95"/>
      <c r="D670" s="85">
        <f t="shared" si="10"/>
        <v>437</v>
      </c>
    </row>
    <row r="671" ht="18.75" spans="1:4">
      <c r="A671" s="88" t="s">
        <v>614</v>
      </c>
      <c r="B671" s="94"/>
      <c r="C671" s="95"/>
      <c r="D671" s="85">
        <f t="shared" si="10"/>
        <v>0</v>
      </c>
    </row>
    <row r="672" ht="18.75" spans="1:5">
      <c r="A672" s="88" t="s">
        <v>615</v>
      </c>
      <c r="B672" s="91"/>
      <c r="C672" s="95"/>
      <c r="D672" s="85">
        <f t="shared" si="10"/>
        <v>0</v>
      </c>
      <c r="E672" s="54" t="s">
        <v>155</v>
      </c>
    </row>
    <row r="673" ht="18.75" spans="1:5">
      <c r="A673" s="88" t="s">
        <v>616</v>
      </c>
      <c r="B673" s="91"/>
      <c r="C673" s="95"/>
      <c r="D673" s="85">
        <f t="shared" si="10"/>
        <v>0</v>
      </c>
      <c r="E673" s="54" t="s">
        <v>155</v>
      </c>
    </row>
    <row r="674" ht="18.75" spans="1:5">
      <c r="A674" s="88" t="s">
        <v>617</v>
      </c>
      <c r="B674" s="91"/>
      <c r="C674" s="95"/>
      <c r="D674" s="85">
        <f t="shared" si="10"/>
        <v>0</v>
      </c>
      <c r="E674" s="54" t="s">
        <v>155</v>
      </c>
    </row>
    <row r="675" ht="18.75" spans="1:5">
      <c r="A675" s="88" t="s">
        <v>618</v>
      </c>
      <c r="B675" s="91">
        <v>2633</v>
      </c>
      <c r="C675" s="95"/>
      <c r="D675" s="85">
        <f t="shared" si="10"/>
        <v>2633</v>
      </c>
      <c r="E675" s="54" t="s">
        <v>155</v>
      </c>
    </row>
    <row r="676" ht="18.75" spans="1:5">
      <c r="A676" s="88" t="s">
        <v>619</v>
      </c>
      <c r="B676" s="91">
        <v>653</v>
      </c>
      <c r="C676" s="95"/>
      <c r="D676" s="85">
        <f t="shared" si="10"/>
        <v>653</v>
      </c>
      <c r="E676" s="54" t="s">
        <v>155</v>
      </c>
    </row>
    <row r="677" ht="18.75" spans="1:5">
      <c r="A677" s="88" t="s">
        <v>620</v>
      </c>
      <c r="B677" s="91">
        <v>5816</v>
      </c>
      <c r="C677" s="95"/>
      <c r="D677" s="85">
        <f t="shared" si="10"/>
        <v>5816</v>
      </c>
      <c r="E677" s="54" t="s">
        <v>155</v>
      </c>
    </row>
    <row r="678" ht="18.75" spans="1:5">
      <c r="A678" s="88" t="s">
        <v>621</v>
      </c>
      <c r="B678" s="91">
        <v>16</v>
      </c>
      <c r="C678" s="95"/>
      <c r="D678" s="85">
        <f t="shared" si="10"/>
        <v>16</v>
      </c>
      <c r="E678" s="54" t="s">
        <v>155</v>
      </c>
    </row>
    <row r="679" ht="18.75" spans="1:5">
      <c r="A679" s="86" t="s">
        <v>622</v>
      </c>
      <c r="B679" s="91">
        <v>489</v>
      </c>
      <c r="C679" s="95"/>
      <c r="D679" s="85">
        <f t="shared" si="10"/>
        <v>489</v>
      </c>
      <c r="E679" s="54" t="s">
        <v>155</v>
      </c>
    </row>
    <row r="680" ht="18.75" spans="1:5">
      <c r="A680" s="88" t="s">
        <v>623</v>
      </c>
      <c r="B680" s="91">
        <v>489</v>
      </c>
      <c r="C680" s="95"/>
      <c r="D680" s="85">
        <f t="shared" si="10"/>
        <v>489</v>
      </c>
      <c r="E680" s="54" t="s">
        <v>155</v>
      </c>
    </row>
    <row r="681" ht="18.75" spans="1:4">
      <c r="A681" s="88" t="s">
        <v>624</v>
      </c>
      <c r="B681" s="91"/>
      <c r="C681" s="95"/>
      <c r="D681" s="85">
        <f t="shared" si="10"/>
        <v>0</v>
      </c>
    </row>
    <row r="682" ht="18.75" spans="1:5">
      <c r="A682" s="86" t="s">
        <v>625</v>
      </c>
      <c r="B682" s="91">
        <v>535</v>
      </c>
      <c r="C682" s="95"/>
      <c r="D682" s="85">
        <f t="shared" si="10"/>
        <v>535</v>
      </c>
      <c r="E682" s="54" t="s">
        <v>155</v>
      </c>
    </row>
    <row r="683" ht="18.75" spans="1:5">
      <c r="A683" s="88" t="s">
        <v>626</v>
      </c>
      <c r="B683" s="91"/>
      <c r="C683" s="95"/>
      <c r="D683" s="85">
        <f t="shared" si="10"/>
        <v>0</v>
      </c>
      <c r="E683" s="54" t="s">
        <v>155</v>
      </c>
    </row>
    <row r="684" ht="18.75" spans="1:4">
      <c r="A684" s="88" t="s">
        <v>627</v>
      </c>
      <c r="B684" s="91">
        <v>190</v>
      </c>
      <c r="C684" s="95"/>
      <c r="D684" s="85">
        <f t="shared" ref="D684:D747" si="11">B684+C684</f>
        <v>190</v>
      </c>
    </row>
    <row r="685" ht="18.75" spans="1:4">
      <c r="A685" s="88" t="s">
        <v>628</v>
      </c>
      <c r="B685" s="93">
        <v>345</v>
      </c>
      <c r="C685" s="95"/>
      <c r="D685" s="85">
        <f t="shared" si="11"/>
        <v>345</v>
      </c>
    </row>
    <row r="686" ht="18.75" spans="1:5">
      <c r="A686" s="86" t="s">
        <v>629</v>
      </c>
      <c r="B686" s="91">
        <v>5549</v>
      </c>
      <c r="C686" s="95"/>
      <c r="D686" s="85">
        <f t="shared" si="11"/>
        <v>5549</v>
      </c>
      <c r="E686" s="54" t="s">
        <v>155</v>
      </c>
    </row>
    <row r="687" ht="18.75" spans="1:4">
      <c r="A687" s="88" t="s">
        <v>630</v>
      </c>
      <c r="B687" s="94">
        <v>1300</v>
      </c>
      <c r="C687" s="95"/>
      <c r="D687" s="85">
        <f t="shared" si="11"/>
        <v>1300</v>
      </c>
    </row>
    <row r="688" ht="18.75" spans="1:4">
      <c r="A688" s="88" t="s">
        <v>631</v>
      </c>
      <c r="B688" s="94">
        <v>3915</v>
      </c>
      <c r="C688" s="95"/>
      <c r="D688" s="85">
        <f t="shared" si="11"/>
        <v>3915</v>
      </c>
    </row>
    <row r="689" ht="18.75" spans="1:4">
      <c r="A689" s="88" t="s">
        <v>632</v>
      </c>
      <c r="B689" s="93"/>
      <c r="C689" s="95"/>
      <c r="D689" s="85">
        <f t="shared" si="11"/>
        <v>0</v>
      </c>
    </row>
    <row r="690" ht="18.75" spans="1:4">
      <c r="A690" s="88" t="s">
        <v>633</v>
      </c>
      <c r="B690" s="94">
        <v>334</v>
      </c>
      <c r="C690" s="95"/>
      <c r="D690" s="85">
        <f t="shared" si="11"/>
        <v>334</v>
      </c>
    </row>
    <row r="691" ht="18.75" spans="1:4">
      <c r="A691" s="86" t="s">
        <v>634</v>
      </c>
      <c r="B691" s="94">
        <v>1003</v>
      </c>
      <c r="C691" s="95"/>
      <c r="D691" s="85">
        <f t="shared" si="11"/>
        <v>1003</v>
      </c>
    </row>
    <row r="692" ht="18.75" spans="1:4">
      <c r="A692" s="88" t="s">
        <v>635</v>
      </c>
      <c r="B692" s="94"/>
      <c r="C692" s="95"/>
      <c r="D692" s="85">
        <f t="shared" si="11"/>
        <v>0</v>
      </c>
    </row>
    <row r="693" ht="18.75" spans="1:5">
      <c r="A693" s="88" t="s">
        <v>636</v>
      </c>
      <c r="B693" s="91">
        <v>985</v>
      </c>
      <c r="C693" s="95"/>
      <c r="D693" s="85">
        <f t="shared" si="11"/>
        <v>985</v>
      </c>
      <c r="E693" s="54" t="s">
        <v>155</v>
      </c>
    </row>
    <row r="694" ht="18.75" spans="1:5">
      <c r="A694" s="88" t="s">
        <v>637</v>
      </c>
      <c r="B694" s="91">
        <v>18</v>
      </c>
      <c r="C694" s="95"/>
      <c r="D694" s="85">
        <f t="shared" si="11"/>
        <v>18</v>
      </c>
      <c r="E694" s="54" t="s">
        <v>155</v>
      </c>
    </row>
    <row r="695" ht="18.75" spans="1:5">
      <c r="A695" s="86" t="s">
        <v>638</v>
      </c>
      <c r="B695" s="91">
        <v>2055</v>
      </c>
      <c r="C695" s="95"/>
      <c r="D695" s="85">
        <f t="shared" si="11"/>
        <v>2055</v>
      </c>
      <c r="E695" s="54" t="s">
        <v>155</v>
      </c>
    </row>
    <row r="696" ht="18.75" spans="1:5">
      <c r="A696" s="88" t="s">
        <v>639</v>
      </c>
      <c r="B696" s="91">
        <v>2040</v>
      </c>
      <c r="C696" s="95"/>
      <c r="D696" s="85">
        <f t="shared" si="11"/>
        <v>2040</v>
      </c>
      <c r="E696" s="54" t="s">
        <v>155</v>
      </c>
    </row>
    <row r="697" ht="18.75" spans="1:4">
      <c r="A697" s="88" t="s">
        <v>640</v>
      </c>
      <c r="B697" s="94">
        <v>15</v>
      </c>
      <c r="C697" s="95"/>
      <c r="D697" s="85">
        <f t="shared" si="11"/>
        <v>15</v>
      </c>
    </row>
    <row r="698" ht="18.75" spans="1:4">
      <c r="A698" s="88" t="s">
        <v>641</v>
      </c>
      <c r="B698" s="94"/>
      <c r="C698" s="95"/>
      <c r="D698" s="85">
        <f t="shared" si="11"/>
        <v>0</v>
      </c>
    </row>
    <row r="699" ht="18.75" spans="1:4">
      <c r="A699" s="86" t="s">
        <v>642</v>
      </c>
      <c r="B699" s="94">
        <v>26</v>
      </c>
      <c r="C699" s="95"/>
      <c r="D699" s="85">
        <f t="shared" si="11"/>
        <v>26</v>
      </c>
    </row>
    <row r="700" ht="18.75" spans="1:4">
      <c r="A700" s="88" t="s">
        <v>643</v>
      </c>
      <c r="B700" s="94">
        <v>16</v>
      </c>
      <c r="C700" s="95"/>
      <c r="D700" s="85">
        <f t="shared" si="11"/>
        <v>16</v>
      </c>
    </row>
    <row r="701" ht="18.75" spans="1:4">
      <c r="A701" s="88" t="s">
        <v>644</v>
      </c>
      <c r="B701" s="93">
        <v>10</v>
      </c>
      <c r="C701" s="95"/>
      <c r="D701" s="85">
        <f t="shared" si="11"/>
        <v>10</v>
      </c>
    </row>
    <row r="702" ht="18.75" spans="1:4">
      <c r="A702" s="86" t="s">
        <v>645</v>
      </c>
      <c r="B702" s="94">
        <v>334</v>
      </c>
      <c r="C702" s="95"/>
      <c r="D702" s="85">
        <f t="shared" si="11"/>
        <v>334</v>
      </c>
    </row>
    <row r="703" ht="18.75" spans="1:5">
      <c r="A703" s="88" t="s">
        <v>152</v>
      </c>
      <c r="B703" s="91">
        <v>178</v>
      </c>
      <c r="C703" s="95"/>
      <c r="D703" s="85">
        <f t="shared" si="11"/>
        <v>178</v>
      </c>
      <c r="E703" s="54" t="s">
        <v>155</v>
      </c>
    </row>
    <row r="704" ht="18.75" spans="1:4">
      <c r="A704" s="88" t="s">
        <v>153</v>
      </c>
      <c r="B704" s="93"/>
      <c r="C704" s="95"/>
      <c r="D704" s="85">
        <f t="shared" si="11"/>
        <v>0</v>
      </c>
    </row>
    <row r="705" ht="18.75" spans="1:5">
      <c r="A705" s="88" t="s">
        <v>154</v>
      </c>
      <c r="B705" s="91"/>
      <c r="C705" s="95"/>
      <c r="D705" s="85">
        <f t="shared" si="11"/>
        <v>0</v>
      </c>
      <c r="E705" s="54" t="s">
        <v>155</v>
      </c>
    </row>
    <row r="706" ht="18.75" spans="1:5">
      <c r="A706" s="88" t="s">
        <v>194</v>
      </c>
      <c r="B706" s="91"/>
      <c r="C706" s="95"/>
      <c r="D706" s="85">
        <f t="shared" si="11"/>
        <v>0</v>
      </c>
      <c r="E706" s="54" t="s">
        <v>155</v>
      </c>
    </row>
    <row r="707" ht="18.75" spans="1:4">
      <c r="A707" s="88" t="s">
        <v>646</v>
      </c>
      <c r="B707" s="94">
        <v>1</v>
      </c>
      <c r="C707" s="95"/>
      <c r="D707" s="85">
        <f t="shared" si="11"/>
        <v>1</v>
      </c>
    </row>
    <row r="708" ht="18.75" spans="1:4">
      <c r="A708" s="88" t="s">
        <v>647</v>
      </c>
      <c r="B708" s="93">
        <v>1</v>
      </c>
      <c r="C708" s="95"/>
      <c r="D708" s="85">
        <f t="shared" si="11"/>
        <v>1</v>
      </c>
    </row>
    <row r="709" ht="18.75" spans="1:4">
      <c r="A709" s="88" t="s">
        <v>162</v>
      </c>
      <c r="B709" s="94">
        <v>61</v>
      </c>
      <c r="C709" s="95"/>
      <c r="D709" s="85">
        <f t="shared" si="11"/>
        <v>61</v>
      </c>
    </row>
    <row r="710" ht="18.75" spans="1:4">
      <c r="A710" s="88" t="s">
        <v>648</v>
      </c>
      <c r="B710" s="94">
        <v>93</v>
      </c>
      <c r="C710" s="95"/>
      <c r="D710" s="85">
        <f t="shared" si="11"/>
        <v>93</v>
      </c>
    </row>
    <row r="711" ht="18.75" spans="1:5">
      <c r="A711" s="86" t="s">
        <v>649</v>
      </c>
      <c r="B711" s="91">
        <v>0</v>
      </c>
      <c r="C711" s="95"/>
      <c r="D711" s="85">
        <f t="shared" si="11"/>
        <v>0</v>
      </c>
      <c r="E711" s="54" t="s">
        <v>155</v>
      </c>
    </row>
    <row r="712" ht="18.75" spans="1:4">
      <c r="A712" s="88" t="s">
        <v>649</v>
      </c>
      <c r="B712" s="94"/>
      <c r="C712" s="95"/>
      <c r="D712" s="85">
        <f t="shared" si="11"/>
        <v>0</v>
      </c>
    </row>
    <row r="713" ht="18.75" spans="1:4">
      <c r="A713" s="86" t="s">
        <v>650</v>
      </c>
      <c r="B713" s="93">
        <v>1114</v>
      </c>
      <c r="C713" s="95"/>
      <c r="D713" s="85">
        <f t="shared" si="11"/>
        <v>1114</v>
      </c>
    </row>
    <row r="714" ht="18.75" spans="1:4">
      <c r="A714" s="88" t="s">
        <v>650</v>
      </c>
      <c r="B714" s="91">
        <v>1114</v>
      </c>
      <c r="C714" s="95"/>
      <c r="D714" s="85">
        <f t="shared" si="11"/>
        <v>1114</v>
      </c>
    </row>
    <row r="715" ht="18.75" spans="1:4">
      <c r="A715" s="83" t="s">
        <v>118</v>
      </c>
      <c r="B715" s="94">
        <v>2357</v>
      </c>
      <c r="C715" s="95"/>
      <c r="D715" s="85">
        <f t="shared" si="11"/>
        <v>2357</v>
      </c>
    </row>
    <row r="716" ht="18.75" spans="1:4">
      <c r="A716" s="86" t="s">
        <v>651</v>
      </c>
      <c r="B716" s="91">
        <v>178</v>
      </c>
      <c r="C716" s="95"/>
      <c r="D716" s="85">
        <f t="shared" si="11"/>
        <v>178</v>
      </c>
    </row>
    <row r="717" ht="18.75" spans="1:4">
      <c r="A717" s="88" t="s">
        <v>152</v>
      </c>
      <c r="B717" s="93"/>
      <c r="C717" s="95"/>
      <c r="D717" s="85">
        <f t="shared" si="11"/>
        <v>0</v>
      </c>
    </row>
    <row r="718" ht="18.75" spans="1:4">
      <c r="A718" s="88" t="s">
        <v>153</v>
      </c>
      <c r="B718" s="94"/>
      <c r="C718" s="95"/>
      <c r="D718" s="85">
        <f t="shared" si="11"/>
        <v>0</v>
      </c>
    </row>
    <row r="719" ht="18.75" spans="1:4">
      <c r="A719" s="88" t="s">
        <v>154</v>
      </c>
      <c r="B719" s="94"/>
      <c r="C719" s="95"/>
      <c r="D719" s="85">
        <f t="shared" si="11"/>
        <v>0</v>
      </c>
    </row>
    <row r="720" ht="18.75" spans="1:5">
      <c r="A720" s="88" t="s">
        <v>652</v>
      </c>
      <c r="B720" s="91">
        <v>1</v>
      </c>
      <c r="C720" s="95"/>
      <c r="D720" s="85">
        <f t="shared" si="11"/>
        <v>1</v>
      </c>
      <c r="E720" s="54" t="s">
        <v>155</v>
      </c>
    </row>
    <row r="721" ht="18.75" spans="1:4">
      <c r="A721" s="88" t="s">
        <v>653</v>
      </c>
      <c r="B721" s="93"/>
      <c r="C721" s="95"/>
      <c r="D721" s="85">
        <f t="shared" si="11"/>
        <v>0</v>
      </c>
    </row>
    <row r="722" ht="18.75" spans="1:4">
      <c r="A722" s="88" t="s">
        <v>654</v>
      </c>
      <c r="B722" s="91"/>
      <c r="C722" s="95"/>
      <c r="D722" s="85">
        <f t="shared" si="11"/>
        <v>0</v>
      </c>
    </row>
    <row r="723" ht="18.75" spans="1:4">
      <c r="A723" s="88" t="s">
        <v>655</v>
      </c>
      <c r="B723" s="91"/>
      <c r="C723" s="95"/>
      <c r="D723" s="85">
        <f t="shared" si="11"/>
        <v>0</v>
      </c>
    </row>
    <row r="724" ht="18.75" spans="1:4">
      <c r="A724" s="88" t="s">
        <v>656</v>
      </c>
      <c r="B724" s="93"/>
      <c r="C724" s="95"/>
      <c r="D724" s="85">
        <f t="shared" si="11"/>
        <v>0</v>
      </c>
    </row>
    <row r="725" ht="18.75" spans="1:4">
      <c r="A725" s="88" t="s">
        <v>657</v>
      </c>
      <c r="B725" s="94">
        <v>177</v>
      </c>
      <c r="C725" s="95"/>
      <c r="D725" s="85">
        <f t="shared" si="11"/>
        <v>177</v>
      </c>
    </row>
    <row r="726" ht="18.75" spans="1:5">
      <c r="A726" s="86" t="s">
        <v>658</v>
      </c>
      <c r="B726" s="91">
        <v>10</v>
      </c>
      <c r="C726" s="95"/>
      <c r="D726" s="85">
        <f t="shared" si="11"/>
        <v>10</v>
      </c>
      <c r="E726" s="54" t="s">
        <v>155</v>
      </c>
    </row>
    <row r="727" ht="18.75" spans="1:5">
      <c r="A727" s="88" t="s">
        <v>659</v>
      </c>
      <c r="B727" s="91"/>
      <c r="C727" s="95"/>
      <c r="D727" s="85">
        <f t="shared" si="11"/>
        <v>0</v>
      </c>
      <c r="E727" s="54" t="s">
        <v>155</v>
      </c>
    </row>
    <row r="728" ht="18.75" spans="1:5">
      <c r="A728" s="88" t="s">
        <v>660</v>
      </c>
      <c r="B728" s="91"/>
      <c r="C728" s="95"/>
      <c r="D728" s="85">
        <f t="shared" si="11"/>
        <v>0</v>
      </c>
      <c r="E728" s="54" t="s">
        <v>155</v>
      </c>
    </row>
    <row r="729" ht="18.75" spans="1:4">
      <c r="A729" s="88" t="s">
        <v>661</v>
      </c>
      <c r="B729" s="91">
        <v>10</v>
      </c>
      <c r="C729" s="95"/>
      <c r="D729" s="85">
        <f t="shared" si="11"/>
        <v>10</v>
      </c>
    </row>
    <row r="730" ht="18.75" spans="1:4">
      <c r="A730" s="86" t="s">
        <v>662</v>
      </c>
      <c r="B730" s="91">
        <v>7</v>
      </c>
      <c r="C730" s="95"/>
      <c r="D730" s="85">
        <f t="shared" si="11"/>
        <v>7</v>
      </c>
    </row>
    <row r="731" ht="18.75" spans="1:4">
      <c r="A731" s="88" t="s">
        <v>663</v>
      </c>
      <c r="B731" s="94">
        <v>2</v>
      </c>
      <c r="C731" s="95"/>
      <c r="D731" s="85">
        <f t="shared" si="11"/>
        <v>2</v>
      </c>
    </row>
    <row r="732" ht="18.75" spans="1:4">
      <c r="A732" s="88" t="s">
        <v>664</v>
      </c>
      <c r="B732" s="94"/>
      <c r="C732" s="95"/>
      <c r="D732" s="85">
        <f t="shared" si="11"/>
        <v>0</v>
      </c>
    </row>
    <row r="733" ht="18.75" spans="1:5">
      <c r="A733" s="88" t="s">
        <v>665</v>
      </c>
      <c r="B733" s="91"/>
      <c r="C733" s="95"/>
      <c r="D733" s="85">
        <f t="shared" si="11"/>
        <v>0</v>
      </c>
      <c r="E733" s="54" t="s">
        <v>155</v>
      </c>
    </row>
    <row r="734" ht="18.75" spans="1:5">
      <c r="A734" s="88" t="s">
        <v>666</v>
      </c>
      <c r="B734" s="91"/>
      <c r="C734" s="95"/>
      <c r="D734" s="85">
        <f t="shared" si="11"/>
        <v>0</v>
      </c>
      <c r="E734" s="54" t="s">
        <v>155</v>
      </c>
    </row>
    <row r="735" ht="18.75" spans="1:4">
      <c r="A735" s="88" t="s">
        <v>667</v>
      </c>
      <c r="B735" s="93"/>
      <c r="C735" s="95"/>
      <c r="D735" s="85">
        <f t="shared" si="11"/>
        <v>0</v>
      </c>
    </row>
    <row r="736" ht="18.75" spans="1:4">
      <c r="A736" s="88" t="s">
        <v>668</v>
      </c>
      <c r="B736" s="94"/>
      <c r="C736" s="95"/>
      <c r="D736" s="85">
        <f t="shared" si="11"/>
        <v>0</v>
      </c>
    </row>
    <row r="737" ht="18.75" spans="1:4">
      <c r="A737" s="88" t="s">
        <v>669</v>
      </c>
      <c r="B737" s="93"/>
      <c r="C737" s="95"/>
      <c r="D737" s="85">
        <f t="shared" si="11"/>
        <v>0</v>
      </c>
    </row>
    <row r="738" ht="18.75" spans="1:4">
      <c r="A738" s="88" t="s">
        <v>670</v>
      </c>
      <c r="B738" s="93">
        <v>5</v>
      </c>
      <c r="C738" s="95"/>
      <c r="D738" s="85">
        <f t="shared" si="11"/>
        <v>5</v>
      </c>
    </row>
    <row r="739" ht="18.75" spans="1:5">
      <c r="A739" s="86" t="s">
        <v>671</v>
      </c>
      <c r="B739" s="94">
        <v>1065</v>
      </c>
      <c r="C739" s="95"/>
      <c r="D739" s="85">
        <f t="shared" si="11"/>
        <v>1065</v>
      </c>
      <c r="E739" s="54" t="s">
        <v>155</v>
      </c>
    </row>
    <row r="740" ht="18.75" spans="1:5">
      <c r="A740" s="88" t="s">
        <v>672</v>
      </c>
      <c r="B740" s="91">
        <v>556</v>
      </c>
      <c r="C740" s="95"/>
      <c r="D740" s="85">
        <f t="shared" si="11"/>
        <v>556</v>
      </c>
      <c r="E740" s="54" t="s">
        <v>155</v>
      </c>
    </row>
    <row r="741" ht="18.75" spans="1:5">
      <c r="A741" s="88" t="s">
        <v>673</v>
      </c>
      <c r="B741" s="91">
        <v>132</v>
      </c>
      <c r="C741" s="95"/>
      <c r="D741" s="85">
        <f t="shared" si="11"/>
        <v>132</v>
      </c>
      <c r="E741" s="54" t="s">
        <v>155</v>
      </c>
    </row>
    <row r="742" ht="18.75" spans="1:4">
      <c r="A742" s="88" t="s">
        <v>674</v>
      </c>
      <c r="B742" s="91"/>
      <c r="C742" s="95"/>
      <c r="D742" s="85">
        <f t="shared" si="11"/>
        <v>0</v>
      </c>
    </row>
    <row r="743" ht="18.75" spans="1:5">
      <c r="A743" s="97" t="s">
        <v>675</v>
      </c>
      <c r="B743" s="91"/>
      <c r="C743" s="95"/>
      <c r="D743" s="85">
        <f t="shared" si="11"/>
        <v>0</v>
      </c>
      <c r="E743" s="54" t="s">
        <v>155</v>
      </c>
    </row>
    <row r="744" ht="18.75" spans="1:5">
      <c r="A744" s="97" t="s">
        <v>676</v>
      </c>
      <c r="B744" s="91"/>
      <c r="C744" s="95"/>
      <c r="D744" s="85">
        <f t="shared" si="11"/>
        <v>0</v>
      </c>
      <c r="E744" s="54" t="s">
        <v>155</v>
      </c>
    </row>
    <row r="745" ht="18.75" spans="1:5">
      <c r="A745" s="88" t="s">
        <v>677</v>
      </c>
      <c r="B745" s="91">
        <v>377</v>
      </c>
      <c r="C745" s="95"/>
      <c r="D745" s="85">
        <f t="shared" si="11"/>
        <v>377</v>
      </c>
      <c r="E745" s="54" t="s">
        <v>155</v>
      </c>
    </row>
    <row r="746" ht="18.75" spans="1:5">
      <c r="A746" s="86" t="s">
        <v>678</v>
      </c>
      <c r="B746" s="91">
        <v>586</v>
      </c>
      <c r="C746" s="95"/>
      <c r="D746" s="85">
        <f t="shared" si="11"/>
        <v>586</v>
      </c>
      <c r="E746" s="54" t="s">
        <v>155</v>
      </c>
    </row>
    <row r="747" ht="18.75" spans="1:4">
      <c r="A747" s="88" t="s">
        <v>679</v>
      </c>
      <c r="B747" s="94">
        <v>586</v>
      </c>
      <c r="C747" s="95"/>
      <c r="D747" s="85">
        <f t="shared" si="11"/>
        <v>586</v>
      </c>
    </row>
    <row r="748" ht="18.75" spans="1:5">
      <c r="A748" s="88" t="s">
        <v>680</v>
      </c>
      <c r="B748" s="91"/>
      <c r="C748" s="95"/>
      <c r="D748" s="85">
        <f t="shared" ref="D748:D811" si="12">B748+C748</f>
        <v>0</v>
      </c>
      <c r="E748" s="54" t="s">
        <v>155</v>
      </c>
    </row>
    <row r="749" ht="18.75" spans="1:5">
      <c r="A749" s="88" t="s">
        <v>681</v>
      </c>
      <c r="B749" s="91"/>
      <c r="C749" s="95"/>
      <c r="D749" s="85">
        <f t="shared" si="12"/>
        <v>0</v>
      </c>
      <c r="E749" s="54" t="s">
        <v>155</v>
      </c>
    </row>
    <row r="750" ht="18.75" spans="1:5">
      <c r="A750" s="88" t="s">
        <v>682</v>
      </c>
      <c r="B750" s="91"/>
      <c r="C750" s="95"/>
      <c r="D750" s="85">
        <f t="shared" si="12"/>
        <v>0</v>
      </c>
      <c r="E750" s="54" t="s">
        <v>155</v>
      </c>
    </row>
    <row r="751" ht="18.75" spans="1:5">
      <c r="A751" s="88" t="s">
        <v>683</v>
      </c>
      <c r="B751" s="91"/>
      <c r="C751" s="95"/>
      <c r="D751" s="85">
        <f t="shared" si="12"/>
        <v>0</v>
      </c>
      <c r="E751" s="54" t="s">
        <v>155</v>
      </c>
    </row>
    <row r="752" ht="18.75" spans="1:4">
      <c r="A752" s="88" t="s">
        <v>684</v>
      </c>
      <c r="B752" s="93"/>
      <c r="C752" s="95"/>
      <c r="D752" s="85">
        <f t="shared" si="12"/>
        <v>0</v>
      </c>
    </row>
    <row r="753" ht="18.75" spans="1:4">
      <c r="A753" s="86" t="s">
        <v>685</v>
      </c>
      <c r="B753" s="91">
        <v>69</v>
      </c>
      <c r="C753" s="95"/>
      <c r="D753" s="85">
        <f t="shared" si="12"/>
        <v>69</v>
      </c>
    </row>
    <row r="754" ht="18.75" spans="1:5">
      <c r="A754" s="88" t="s">
        <v>686</v>
      </c>
      <c r="B754" s="94">
        <v>59</v>
      </c>
      <c r="C754" s="95"/>
      <c r="D754" s="85">
        <f t="shared" si="12"/>
        <v>59</v>
      </c>
      <c r="E754" s="54" t="s">
        <v>155</v>
      </c>
    </row>
    <row r="755" ht="18.75" spans="1:5">
      <c r="A755" s="88" t="s">
        <v>687</v>
      </c>
      <c r="B755" s="91"/>
      <c r="C755" s="95"/>
      <c r="D755" s="85">
        <f t="shared" si="12"/>
        <v>0</v>
      </c>
      <c r="E755" s="54" t="s">
        <v>155</v>
      </c>
    </row>
    <row r="756" ht="18.75" spans="1:5">
      <c r="A756" s="88" t="s">
        <v>688</v>
      </c>
      <c r="B756" s="91"/>
      <c r="C756" s="95"/>
      <c r="D756" s="85">
        <f t="shared" si="12"/>
        <v>0</v>
      </c>
      <c r="E756" s="54" t="s">
        <v>155</v>
      </c>
    </row>
    <row r="757" ht="18.75" spans="1:5">
      <c r="A757" s="88" t="s">
        <v>689</v>
      </c>
      <c r="B757" s="91"/>
      <c r="C757" s="95"/>
      <c r="D757" s="85">
        <f t="shared" si="12"/>
        <v>0</v>
      </c>
      <c r="E757" s="54" t="s">
        <v>155</v>
      </c>
    </row>
    <row r="758" ht="18.75" spans="1:5">
      <c r="A758" s="88" t="s">
        <v>690</v>
      </c>
      <c r="B758" s="91">
        <v>10</v>
      </c>
      <c r="C758" s="95"/>
      <c r="D758" s="85">
        <f t="shared" si="12"/>
        <v>10</v>
      </c>
      <c r="E758" s="54" t="s">
        <v>155</v>
      </c>
    </row>
    <row r="759" ht="18.75" spans="1:5">
      <c r="A759" s="86" t="s">
        <v>691</v>
      </c>
      <c r="B759" s="91">
        <v>0</v>
      </c>
      <c r="C759" s="95"/>
      <c r="D759" s="85">
        <f t="shared" si="12"/>
        <v>0</v>
      </c>
      <c r="E759" s="54" t="s">
        <v>155</v>
      </c>
    </row>
    <row r="760" ht="18.75" spans="1:4">
      <c r="A760" s="88" t="s">
        <v>692</v>
      </c>
      <c r="B760" s="94"/>
      <c r="C760" s="95"/>
      <c r="D760" s="85">
        <f t="shared" si="12"/>
        <v>0</v>
      </c>
    </row>
    <row r="761" ht="18.75" spans="1:4">
      <c r="A761" s="88" t="s">
        <v>693</v>
      </c>
      <c r="B761" s="93"/>
      <c r="C761" s="95"/>
      <c r="D761" s="85">
        <f t="shared" si="12"/>
        <v>0</v>
      </c>
    </row>
    <row r="762" ht="18.75" spans="1:4">
      <c r="A762" s="86" t="s">
        <v>694</v>
      </c>
      <c r="B762" s="91">
        <v>0</v>
      </c>
      <c r="C762" s="95"/>
      <c r="D762" s="85">
        <f t="shared" si="12"/>
        <v>0</v>
      </c>
    </row>
    <row r="763" ht="18.75" spans="1:4">
      <c r="A763" s="88" t="s">
        <v>695</v>
      </c>
      <c r="B763" s="94"/>
      <c r="C763" s="95"/>
      <c r="D763" s="85">
        <f t="shared" si="12"/>
        <v>0</v>
      </c>
    </row>
    <row r="764" ht="18.75" spans="1:5">
      <c r="A764" s="88" t="s">
        <v>696</v>
      </c>
      <c r="B764" s="91"/>
      <c r="C764" s="95"/>
      <c r="D764" s="85">
        <f t="shared" si="12"/>
        <v>0</v>
      </c>
      <c r="E764" s="54" t="s">
        <v>155</v>
      </c>
    </row>
    <row r="765" ht="18.75" spans="1:5">
      <c r="A765" s="101" t="s">
        <v>697</v>
      </c>
      <c r="B765" s="91">
        <v>0</v>
      </c>
      <c r="C765" s="95"/>
      <c r="D765" s="85">
        <f t="shared" si="12"/>
        <v>0</v>
      </c>
      <c r="E765" s="54" t="s">
        <v>155</v>
      </c>
    </row>
    <row r="766" ht="18.75" spans="1:5">
      <c r="A766" s="102" t="s">
        <v>697</v>
      </c>
      <c r="B766" s="91"/>
      <c r="C766" s="95"/>
      <c r="D766" s="85">
        <f t="shared" si="12"/>
        <v>0</v>
      </c>
      <c r="E766" s="54" t="s">
        <v>155</v>
      </c>
    </row>
    <row r="767" ht="18.75" spans="1:4">
      <c r="A767" s="101" t="s">
        <v>698</v>
      </c>
      <c r="B767" s="91">
        <v>0</v>
      </c>
      <c r="C767" s="95"/>
      <c r="D767" s="85">
        <f t="shared" si="12"/>
        <v>0</v>
      </c>
    </row>
    <row r="768" ht="18.75" spans="1:4">
      <c r="A768" s="102" t="s">
        <v>698</v>
      </c>
      <c r="B768" s="93"/>
      <c r="C768" s="95"/>
      <c r="D768" s="85">
        <f t="shared" si="12"/>
        <v>0</v>
      </c>
    </row>
    <row r="769" ht="18.75" spans="1:4">
      <c r="A769" s="86" t="s">
        <v>699</v>
      </c>
      <c r="B769" s="94">
        <v>389</v>
      </c>
      <c r="C769" s="95"/>
      <c r="D769" s="85">
        <f t="shared" si="12"/>
        <v>389</v>
      </c>
    </row>
    <row r="770" ht="18.75" spans="1:5">
      <c r="A770" s="88" t="s">
        <v>700</v>
      </c>
      <c r="B770" s="91">
        <v>10</v>
      </c>
      <c r="C770" s="95"/>
      <c r="D770" s="85">
        <f t="shared" si="12"/>
        <v>10</v>
      </c>
      <c r="E770" s="54" t="s">
        <v>155</v>
      </c>
    </row>
    <row r="771" ht="18.75" spans="1:5">
      <c r="A771" s="88" t="s">
        <v>701</v>
      </c>
      <c r="B771" s="91">
        <v>3</v>
      </c>
      <c r="C771" s="95"/>
      <c r="D771" s="85">
        <f t="shared" si="12"/>
        <v>3</v>
      </c>
      <c r="E771" s="54" t="s">
        <v>155</v>
      </c>
    </row>
    <row r="772" ht="18.75" spans="1:5">
      <c r="A772" s="88" t="s">
        <v>702</v>
      </c>
      <c r="B772" s="91">
        <v>376</v>
      </c>
      <c r="C772" s="95"/>
      <c r="D772" s="85">
        <f t="shared" si="12"/>
        <v>376</v>
      </c>
      <c r="E772" s="54" t="s">
        <v>155</v>
      </c>
    </row>
    <row r="773" ht="18.75" spans="1:5">
      <c r="A773" s="88" t="s">
        <v>703</v>
      </c>
      <c r="B773" s="91"/>
      <c r="C773" s="95"/>
      <c r="D773" s="85">
        <f t="shared" si="12"/>
        <v>0</v>
      </c>
      <c r="E773" s="54" t="s">
        <v>155</v>
      </c>
    </row>
    <row r="774" ht="18.75" spans="1:5">
      <c r="A774" s="88" t="s">
        <v>704</v>
      </c>
      <c r="B774" s="91"/>
      <c r="C774" s="95"/>
      <c r="D774" s="85">
        <f t="shared" si="12"/>
        <v>0</v>
      </c>
      <c r="E774" s="54" t="s">
        <v>155</v>
      </c>
    </row>
    <row r="775" ht="18.75" spans="1:4">
      <c r="A775" s="86" t="s">
        <v>705</v>
      </c>
      <c r="B775" s="93">
        <v>0</v>
      </c>
      <c r="C775" s="95"/>
      <c r="D775" s="85">
        <f t="shared" si="12"/>
        <v>0</v>
      </c>
    </row>
    <row r="776" ht="18.75" spans="1:5">
      <c r="A776" s="88" t="s">
        <v>705</v>
      </c>
      <c r="B776" s="94"/>
      <c r="C776" s="95"/>
      <c r="D776" s="85">
        <f t="shared" si="12"/>
        <v>0</v>
      </c>
      <c r="E776" s="54" t="s">
        <v>155</v>
      </c>
    </row>
    <row r="777" ht="18.75" spans="1:5">
      <c r="A777" s="101" t="s">
        <v>706</v>
      </c>
      <c r="B777" s="91">
        <v>0</v>
      </c>
      <c r="C777" s="95"/>
      <c r="D777" s="85">
        <f t="shared" si="12"/>
        <v>0</v>
      </c>
      <c r="E777" s="54" t="s">
        <v>155</v>
      </c>
    </row>
    <row r="778" ht="18.75" spans="1:5">
      <c r="A778" s="100" t="s">
        <v>706</v>
      </c>
      <c r="B778" s="91"/>
      <c r="C778" s="95"/>
      <c r="D778" s="85">
        <f t="shared" si="12"/>
        <v>0</v>
      </c>
      <c r="E778" s="54" t="s">
        <v>155</v>
      </c>
    </row>
    <row r="779" ht="18.75" spans="1:5">
      <c r="A779" s="86" t="s">
        <v>707</v>
      </c>
      <c r="B779" s="94">
        <v>40</v>
      </c>
      <c r="C779" s="95"/>
      <c r="D779" s="85">
        <f t="shared" si="12"/>
        <v>40</v>
      </c>
      <c r="E779" s="54" t="s">
        <v>155</v>
      </c>
    </row>
    <row r="780" ht="18.75" spans="1:4">
      <c r="A780" s="88" t="s">
        <v>152</v>
      </c>
      <c r="B780" s="94"/>
      <c r="C780" s="95"/>
      <c r="D780" s="85">
        <f t="shared" si="12"/>
        <v>0</v>
      </c>
    </row>
    <row r="781" ht="18.75" spans="1:5">
      <c r="A781" s="88" t="s">
        <v>153</v>
      </c>
      <c r="B781" s="91"/>
      <c r="C781" s="95"/>
      <c r="D781" s="85">
        <f t="shared" si="12"/>
        <v>0</v>
      </c>
      <c r="E781" s="54" t="s">
        <v>155</v>
      </c>
    </row>
    <row r="782" ht="18.75" spans="1:5">
      <c r="A782" s="88" t="s">
        <v>154</v>
      </c>
      <c r="B782" s="91"/>
      <c r="C782" s="95"/>
      <c r="D782" s="85">
        <f t="shared" si="12"/>
        <v>0</v>
      </c>
      <c r="E782" s="54" t="s">
        <v>155</v>
      </c>
    </row>
    <row r="783" ht="18.75" spans="1:5">
      <c r="A783" s="88" t="s">
        <v>708</v>
      </c>
      <c r="B783" s="91"/>
      <c r="C783" s="95"/>
      <c r="D783" s="85">
        <f t="shared" si="12"/>
        <v>0</v>
      </c>
      <c r="E783" s="54" t="s">
        <v>155</v>
      </c>
    </row>
    <row r="784" ht="18.75" spans="1:5">
      <c r="A784" s="88" t="s">
        <v>709</v>
      </c>
      <c r="B784" s="91"/>
      <c r="C784" s="95"/>
      <c r="D784" s="85">
        <f t="shared" si="12"/>
        <v>0</v>
      </c>
      <c r="E784" s="54" t="s">
        <v>155</v>
      </c>
    </row>
    <row r="785" ht="18.75" spans="1:5">
      <c r="A785" s="88" t="s">
        <v>710</v>
      </c>
      <c r="B785" s="91"/>
      <c r="C785" s="95"/>
      <c r="D785" s="85">
        <f t="shared" si="12"/>
        <v>0</v>
      </c>
      <c r="E785" s="54" t="s">
        <v>155</v>
      </c>
    </row>
    <row r="786" ht="18.75" spans="1:5">
      <c r="A786" s="88" t="s">
        <v>711</v>
      </c>
      <c r="B786" s="91">
        <v>40</v>
      </c>
      <c r="C786" s="95"/>
      <c r="D786" s="85">
        <f t="shared" si="12"/>
        <v>40</v>
      </c>
      <c r="E786" s="54" t="s">
        <v>155</v>
      </c>
    </row>
    <row r="787" ht="18.75" spans="1:5">
      <c r="A787" s="88" t="s">
        <v>712</v>
      </c>
      <c r="B787" s="91"/>
      <c r="C787" s="95"/>
      <c r="D787" s="85">
        <f t="shared" si="12"/>
        <v>0</v>
      </c>
      <c r="E787" s="54" t="s">
        <v>155</v>
      </c>
    </row>
    <row r="788" ht="18.75" spans="1:5">
      <c r="A788" s="88" t="s">
        <v>713</v>
      </c>
      <c r="B788" s="91"/>
      <c r="C788" s="95"/>
      <c r="D788" s="85">
        <f t="shared" si="12"/>
        <v>0</v>
      </c>
      <c r="E788" s="54" t="s">
        <v>155</v>
      </c>
    </row>
    <row r="789" ht="18.75" spans="1:5">
      <c r="A789" s="88" t="s">
        <v>714</v>
      </c>
      <c r="B789" s="91"/>
      <c r="C789" s="95"/>
      <c r="D789" s="85">
        <f t="shared" si="12"/>
        <v>0</v>
      </c>
      <c r="E789" s="54" t="s">
        <v>155</v>
      </c>
    </row>
    <row r="790" ht="18.75" spans="1:5">
      <c r="A790" s="88" t="s">
        <v>194</v>
      </c>
      <c r="B790" s="91"/>
      <c r="C790" s="95"/>
      <c r="D790" s="85">
        <f t="shared" si="12"/>
        <v>0</v>
      </c>
      <c r="E790" s="54" t="s">
        <v>155</v>
      </c>
    </row>
    <row r="791" ht="18.75" spans="1:4">
      <c r="A791" s="88" t="s">
        <v>715</v>
      </c>
      <c r="B791" s="93"/>
      <c r="C791" s="95"/>
      <c r="D791" s="85">
        <f t="shared" si="12"/>
        <v>0</v>
      </c>
    </row>
    <row r="792" ht="18.75" spans="1:4">
      <c r="A792" s="88" t="s">
        <v>162</v>
      </c>
      <c r="B792" s="94"/>
      <c r="C792" s="95"/>
      <c r="D792" s="85">
        <f t="shared" si="12"/>
        <v>0</v>
      </c>
    </row>
    <row r="793" ht="18.75" spans="1:4">
      <c r="A793" s="88" t="s">
        <v>716</v>
      </c>
      <c r="B793" s="94"/>
      <c r="C793" s="95"/>
      <c r="D793" s="85">
        <f t="shared" si="12"/>
        <v>0</v>
      </c>
    </row>
    <row r="794" ht="18.75" spans="1:4">
      <c r="A794" s="86" t="s">
        <v>717</v>
      </c>
      <c r="B794" s="94">
        <v>13</v>
      </c>
      <c r="C794" s="95"/>
      <c r="D794" s="85">
        <f t="shared" si="12"/>
        <v>13</v>
      </c>
    </row>
    <row r="795" ht="18.75" spans="1:5">
      <c r="A795" s="88" t="s">
        <v>717</v>
      </c>
      <c r="B795" s="91">
        <v>13</v>
      </c>
      <c r="C795" s="95"/>
      <c r="D795" s="85">
        <f t="shared" si="12"/>
        <v>13</v>
      </c>
      <c r="E795" s="54" t="s">
        <v>155</v>
      </c>
    </row>
    <row r="796" ht="18.75" spans="1:5">
      <c r="A796" s="83" t="s">
        <v>119</v>
      </c>
      <c r="B796" s="91">
        <v>6036</v>
      </c>
      <c r="C796" s="95"/>
      <c r="D796" s="85">
        <f t="shared" si="12"/>
        <v>6036</v>
      </c>
      <c r="E796" s="54" t="s">
        <v>155</v>
      </c>
    </row>
    <row r="797" ht="18.75" spans="1:5">
      <c r="A797" s="86" t="s">
        <v>718</v>
      </c>
      <c r="B797" s="91">
        <v>1115</v>
      </c>
      <c r="C797" s="95"/>
      <c r="D797" s="85">
        <f t="shared" si="12"/>
        <v>1115</v>
      </c>
      <c r="E797" s="54" t="s">
        <v>155</v>
      </c>
    </row>
    <row r="798" ht="18.75" spans="1:5">
      <c r="A798" s="88" t="s">
        <v>152</v>
      </c>
      <c r="B798" s="91">
        <v>1040</v>
      </c>
      <c r="C798" s="95"/>
      <c r="D798" s="85">
        <f t="shared" si="12"/>
        <v>1040</v>
      </c>
      <c r="E798" s="54" t="s">
        <v>155</v>
      </c>
    </row>
    <row r="799" ht="18.75" spans="1:5">
      <c r="A799" s="88" t="s">
        <v>153</v>
      </c>
      <c r="B799" s="91">
        <v>2</v>
      </c>
      <c r="C799" s="95"/>
      <c r="D799" s="85">
        <f t="shared" si="12"/>
        <v>2</v>
      </c>
      <c r="E799" s="54" t="s">
        <v>155</v>
      </c>
    </row>
    <row r="800" ht="18.75" spans="1:5">
      <c r="A800" s="88" t="s">
        <v>154</v>
      </c>
      <c r="B800" s="91"/>
      <c r="C800" s="95"/>
      <c r="D800" s="85">
        <f t="shared" si="12"/>
        <v>0</v>
      </c>
      <c r="E800" s="54" t="s">
        <v>155</v>
      </c>
    </row>
    <row r="801" ht="18.75" spans="1:5">
      <c r="A801" s="88" t="s">
        <v>719</v>
      </c>
      <c r="B801" s="91"/>
      <c r="C801" s="95"/>
      <c r="D801" s="85">
        <f t="shared" si="12"/>
        <v>0</v>
      </c>
      <c r="E801" s="54" t="s">
        <v>155</v>
      </c>
    </row>
    <row r="802" ht="18.75" spans="1:5">
      <c r="A802" s="88" t="s">
        <v>720</v>
      </c>
      <c r="B802" s="91"/>
      <c r="C802" s="95"/>
      <c r="D802" s="85">
        <f t="shared" si="12"/>
        <v>0</v>
      </c>
      <c r="E802" s="54" t="s">
        <v>155</v>
      </c>
    </row>
    <row r="803" ht="18.75" spans="1:5">
      <c r="A803" s="88" t="s">
        <v>721</v>
      </c>
      <c r="B803" s="91"/>
      <c r="C803" s="95"/>
      <c r="D803" s="85">
        <f t="shared" si="12"/>
        <v>0</v>
      </c>
      <c r="E803" s="54" t="s">
        <v>155</v>
      </c>
    </row>
    <row r="804" ht="18.75" spans="1:5">
      <c r="A804" s="88" t="s">
        <v>722</v>
      </c>
      <c r="B804" s="91"/>
      <c r="C804" s="95"/>
      <c r="D804" s="85">
        <f t="shared" si="12"/>
        <v>0</v>
      </c>
      <c r="E804" s="54" t="s">
        <v>155</v>
      </c>
    </row>
    <row r="805" ht="18.75" spans="1:5">
      <c r="A805" s="88" t="s">
        <v>723</v>
      </c>
      <c r="B805" s="91"/>
      <c r="C805" s="95"/>
      <c r="D805" s="85">
        <f t="shared" si="12"/>
        <v>0</v>
      </c>
      <c r="E805" s="54" t="s">
        <v>155</v>
      </c>
    </row>
    <row r="806" ht="18.75" spans="1:5">
      <c r="A806" s="88" t="s">
        <v>724</v>
      </c>
      <c r="B806" s="91"/>
      <c r="C806" s="95"/>
      <c r="D806" s="85">
        <f t="shared" si="12"/>
        <v>0</v>
      </c>
      <c r="E806" s="54" t="s">
        <v>155</v>
      </c>
    </row>
    <row r="807" ht="18.75" spans="1:5">
      <c r="A807" s="88" t="s">
        <v>725</v>
      </c>
      <c r="B807" s="91">
        <v>73</v>
      </c>
      <c r="C807" s="95"/>
      <c r="D807" s="85">
        <f t="shared" si="12"/>
        <v>73</v>
      </c>
      <c r="E807" s="54" t="s">
        <v>155</v>
      </c>
    </row>
    <row r="808" ht="18.75" spans="1:5">
      <c r="A808" s="86" t="s">
        <v>726</v>
      </c>
      <c r="B808" s="91">
        <v>4</v>
      </c>
      <c r="C808" s="95"/>
      <c r="D808" s="85">
        <f t="shared" si="12"/>
        <v>4</v>
      </c>
      <c r="E808" s="54" t="s">
        <v>155</v>
      </c>
    </row>
    <row r="809" ht="18.75" spans="1:5">
      <c r="A809" s="99" t="s">
        <v>726</v>
      </c>
      <c r="B809" s="91">
        <v>4</v>
      </c>
      <c r="C809" s="95"/>
      <c r="D809" s="85">
        <f t="shared" si="12"/>
        <v>4</v>
      </c>
      <c r="E809" s="54" t="s">
        <v>155</v>
      </c>
    </row>
    <row r="810" ht="18.75" spans="1:5">
      <c r="A810" s="86" t="s">
        <v>727</v>
      </c>
      <c r="B810" s="91">
        <v>733</v>
      </c>
      <c r="C810" s="95"/>
      <c r="D810" s="85">
        <f t="shared" si="12"/>
        <v>733</v>
      </c>
      <c r="E810" s="54" t="s">
        <v>155</v>
      </c>
    </row>
    <row r="811" ht="18.75" spans="1:5">
      <c r="A811" s="88" t="s">
        <v>728</v>
      </c>
      <c r="B811" s="91">
        <v>733</v>
      </c>
      <c r="C811" s="95"/>
      <c r="D811" s="85">
        <f t="shared" si="12"/>
        <v>733</v>
      </c>
      <c r="E811" s="54" t="s">
        <v>155</v>
      </c>
    </row>
    <row r="812" ht="18.75" spans="1:5">
      <c r="A812" s="88" t="s">
        <v>729</v>
      </c>
      <c r="B812" s="91"/>
      <c r="C812" s="95"/>
      <c r="D812" s="85">
        <f t="shared" ref="D812:D875" si="13">B812+C812</f>
        <v>0</v>
      </c>
      <c r="E812" s="54" t="s">
        <v>155</v>
      </c>
    </row>
    <row r="813" ht="18.75" spans="1:5">
      <c r="A813" s="86" t="s">
        <v>730</v>
      </c>
      <c r="B813" s="91">
        <v>0</v>
      </c>
      <c r="C813" s="95"/>
      <c r="D813" s="85">
        <f t="shared" si="13"/>
        <v>0</v>
      </c>
      <c r="E813" s="54" t="s">
        <v>155</v>
      </c>
    </row>
    <row r="814" ht="18.75" spans="1:5">
      <c r="A814" s="99" t="s">
        <v>730</v>
      </c>
      <c r="B814" s="91"/>
      <c r="C814" s="95"/>
      <c r="D814" s="85">
        <f t="shared" si="13"/>
        <v>0</v>
      </c>
      <c r="E814" s="54" t="s">
        <v>155</v>
      </c>
    </row>
    <row r="815" ht="18.75" spans="1:5">
      <c r="A815" s="86" t="s">
        <v>731</v>
      </c>
      <c r="B815" s="91">
        <v>0</v>
      </c>
      <c r="C815" s="95"/>
      <c r="D815" s="85">
        <f t="shared" si="13"/>
        <v>0</v>
      </c>
      <c r="E815" s="54" t="s">
        <v>155</v>
      </c>
    </row>
    <row r="816" ht="18.75" spans="1:5">
      <c r="A816" s="99" t="s">
        <v>731</v>
      </c>
      <c r="B816" s="93"/>
      <c r="C816" s="95"/>
      <c r="D816" s="85">
        <f t="shared" si="13"/>
        <v>0</v>
      </c>
      <c r="E816" s="54" t="s">
        <v>155</v>
      </c>
    </row>
    <row r="817" ht="18.75" spans="1:5">
      <c r="A817" s="86" t="s">
        <v>732</v>
      </c>
      <c r="B817" s="94">
        <v>4184</v>
      </c>
      <c r="C817" s="95"/>
      <c r="D817" s="85">
        <f t="shared" si="13"/>
        <v>4184</v>
      </c>
      <c r="E817" s="54" t="s">
        <v>155</v>
      </c>
    </row>
    <row r="818" ht="18.75" spans="1:4">
      <c r="A818" s="99" t="s">
        <v>732</v>
      </c>
      <c r="B818" s="93">
        <v>4184</v>
      </c>
      <c r="C818" s="95"/>
      <c r="D818" s="85">
        <f t="shared" si="13"/>
        <v>4184</v>
      </c>
    </row>
    <row r="819" ht="18.75" spans="1:4">
      <c r="A819" s="83" t="s">
        <v>120</v>
      </c>
      <c r="B819" s="93">
        <v>73188</v>
      </c>
      <c r="C819" s="95"/>
      <c r="D819" s="85">
        <f t="shared" si="13"/>
        <v>73188</v>
      </c>
    </row>
    <row r="820" ht="18.75" spans="1:4">
      <c r="A820" s="86" t="s">
        <v>733</v>
      </c>
      <c r="B820" s="94">
        <v>13122</v>
      </c>
      <c r="C820" s="95"/>
      <c r="D820" s="85">
        <f t="shared" si="13"/>
        <v>13122</v>
      </c>
    </row>
    <row r="821" ht="18.75" spans="1:4">
      <c r="A821" s="88" t="s">
        <v>152</v>
      </c>
      <c r="B821" s="94">
        <v>347</v>
      </c>
      <c r="C821" s="95"/>
      <c r="D821" s="85">
        <f t="shared" si="13"/>
        <v>347</v>
      </c>
    </row>
    <row r="822" ht="18.75" spans="1:5">
      <c r="A822" s="88" t="s">
        <v>153</v>
      </c>
      <c r="B822" s="91"/>
      <c r="C822" s="95"/>
      <c r="D822" s="85">
        <f t="shared" si="13"/>
        <v>0</v>
      </c>
      <c r="E822" s="54" t="s">
        <v>155</v>
      </c>
    </row>
    <row r="823" ht="18.75" spans="1:5">
      <c r="A823" s="88" t="s">
        <v>154</v>
      </c>
      <c r="B823" s="91"/>
      <c r="C823" s="95"/>
      <c r="D823" s="85">
        <f t="shared" si="13"/>
        <v>0</v>
      </c>
      <c r="E823" s="54" t="s">
        <v>155</v>
      </c>
    </row>
    <row r="824" ht="18.75" spans="1:5">
      <c r="A824" s="88" t="s">
        <v>162</v>
      </c>
      <c r="B824" s="91">
        <v>3120</v>
      </c>
      <c r="C824" s="95"/>
      <c r="D824" s="85">
        <f t="shared" si="13"/>
        <v>3120</v>
      </c>
      <c r="E824" s="54" t="s">
        <v>155</v>
      </c>
    </row>
    <row r="825" ht="18.75" spans="1:5">
      <c r="A825" s="88" t="s">
        <v>734</v>
      </c>
      <c r="B825" s="91">
        <v>476</v>
      </c>
      <c r="C825" s="95"/>
      <c r="D825" s="85">
        <f t="shared" si="13"/>
        <v>476</v>
      </c>
      <c r="E825" s="54" t="s">
        <v>155</v>
      </c>
    </row>
    <row r="826" ht="18.75" spans="1:5">
      <c r="A826" s="88" t="s">
        <v>735</v>
      </c>
      <c r="B826" s="91">
        <v>1223</v>
      </c>
      <c r="C826" s="95"/>
      <c r="D826" s="85">
        <f t="shared" si="13"/>
        <v>1223</v>
      </c>
      <c r="E826" s="54" t="s">
        <v>155</v>
      </c>
    </row>
    <row r="827" ht="18.75" spans="1:5">
      <c r="A827" s="88" t="s">
        <v>736</v>
      </c>
      <c r="B827" s="91">
        <v>160</v>
      </c>
      <c r="C827" s="95"/>
      <c r="D827" s="85">
        <f t="shared" si="13"/>
        <v>160</v>
      </c>
      <c r="E827" s="54" t="s">
        <v>155</v>
      </c>
    </row>
    <row r="828" ht="18.75" spans="1:5">
      <c r="A828" s="88" t="s">
        <v>737</v>
      </c>
      <c r="B828" s="91">
        <v>5</v>
      </c>
      <c r="C828" s="95"/>
      <c r="D828" s="85">
        <f t="shared" si="13"/>
        <v>5</v>
      </c>
      <c r="E828" s="54" t="s">
        <v>155</v>
      </c>
    </row>
    <row r="829" ht="18.75" spans="1:4">
      <c r="A829" s="88" t="s">
        <v>738</v>
      </c>
      <c r="B829" s="94">
        <v>5</v>
      </c>
      <c r="C829" s="95"/>
      <c r="D829" s="85">
        <f t="shared" si="13"/>
        <v>5</v>
      </c>
    </row>
    <row r="830" ht="18.75" spans="1:5">
      <c r="A830" s="88" t="s">
        <v>739</v>
      </c>
      <c r="B830" s="91">
        <v>8</v>
      </c>
      <c r="C830" s="95"/>
      <c r="D830" s="85">
        <f t="shared" si="13"/>
        <v>8</v>
      </c>
      <c r="E830" s="54" t="s">
        <v>155</v>
      </c>
    </row>
    <row r="831" ht="18.75" spans="1:5">
      <c r="A831" s="88" t="s">
        <v>740</v>
      </c>
      <c r="B831" s="91"/>
      <c r="C831" s="95"/>
      <c r="D831" s="85">
        <f t="shared" si="13"/>
        <v>0</v>
      </c>
      <c r="E831" s="54" t="s">
        <v>155</v>
      </c>
    </row>
    <row r="832" ht="18.75" spans="1:5">
      <c r="A832" s="88" t="s">
        <v>741</v>
      </c>
      <c r="B832" s="93"/>
      <c r="C832" s="95"/>
      <c r="D832" s="85">
        <f t="shared" si="13"/>
        <v>0</v>
      </c>
      <c r="E832" s="54" t="s">
        <v>155</v>
      </c>
    </row>
    <row r="833" ht="18.75" spans="1:5">
      <c r="A833" s="88" t="s">
        <v>742</v>
      </c>
      <c r="B833" s="94">
        <v>16</v>
      </c>
      <c r="C833" s="95"/>
      <c r="D833" s="85">
        <f t="shared" si="13"/>
        <v>16</v>
      </c>
      <c r="E833" s="54" t="s">
        <v>155</v>
      </c>
    </row>
    <row r="834" ht="18.75" spans="1:5">
      <c r="A834" s="88" t="s">
        <v>743</v>
      </c>
      <c r="B834" s="94"/>
      <c r="C834" s="95"/>
      <c r="D834" s="85">
        <f t="shared" si="13"/>
        <v>0</v>
      </c>
      <c r="E834" s="54" t="s">
        <v>155</v>
      </c>
    </row>
    <row r="835" ht="18.75" spans="1:5">
      <c r="A835" s="88" t="s">
        <v>744</v>
      </c>
      <c r="B835" s="91"/>
      <c r="C835" s="95"/>
      <c r="D835" s="85">
        <f t="shared" si="13"/>
        <v>0</v>
      </c>
      <c r="E835" s="54" t="s">
        <v>155</v>
      </c>
    </row>
    <row r="836" ht="18.75" spans="1:5">
      <c r="A836" s="88" t="s">
        <v>745</v>
      </c>
      <c r="B836" s="91">
        <v>1964</v>
      </c>
      <c r="C836" s="95"/>
      <c r="D836" s="85">
        <f t="shared" si="13"/>
        <v>1964</v>
      </c>
      <c r="E836" s="54" t="s">
        <v>155</v>
      </c>
    </row>
    <row r="837" ht="18.75" spans="1:5">
      <c r="A837" s="88" t="s">
        <v>746</v>
      </c>
      <c r="B837" s="91">
        <v>141</v>
      </c>
      <c r="C837" s="95"/>
      <c r="D837" s="85">
        <f t="shared" si="13"/>
        <v>141</v>
      </c>
      <c r="E837" s="54" t="s">
        <v>155</v>
      </c>
    </row>
    <row r="838" ht="18.75" spans="1:5">
      <c r="A838" s="88" t="s">
        <v>747</v>
      </c>
      <c r="B838" s="91"/>
      <c r="C838" s="95"/>
      <c r="D838" s="85">
        <f t="shared" si="13"/>
        <v>0</v>
      </c>
      <c r="E838" s="54" t="s">
        <v>155</v>
      </c>
    </row>
    <row r="839" ht="18.75" spans="1:4">
      <c r="A839" s="88" t="s">
        <v>748</v>
      </c>
      <c r="B839" s="93">
        <v>475</v>
      </c>
      <c r="C839" s="95"/>
      <c r="D839" s="85">
        <f t="shared" si="13"/>
        <v>475</v>
      </c>
    </row>
    <row r="840" ht="18.75" spans="1:4">
      <c r="A840" s="88" t="s">
        <v>749</v>
      </c>
      <c r="B840" s="94">
        <v>1218</v>
      </c>
      <c r="C840" s="95"/>
      <c r="D840" s="85">
        <f t="shared" si="13"/>
        <v>1218</v>
      </c>
    </row>
    <row r="841" ht="18.75" spans="1:4">
      <c r="A841" s="88" t="s">
        <v>750</v>
      </c>
      <c r="B841" s="93">
        <v>140</v>
      </c>
      <c r="C841" s="95"/>
      <c r="D841" s="85">
        <f t="shared" si="13"/>
        <v>140</v>
      </c>
    </row>
    <row r="842" ht="18.75" spans="1:4">
      <c r="A842" s="97" t="s">
        <v>751</v>
      </c>
      <c r="B842" s="93">
        <v>2</v>
      </c>
      <c r="C842" s="95"/>
      <c r="D842" s="85">
        <f t="shared" si="13"/>
        <v>2</v>
      </c>
    </row>
    <row r="843" ht="18.75" spans="1:4">
      <c r="A843" s="88" t="s">
        <v>752</v>
      </c>
      <c r="B843" s="94"/>
      <c r="C843" s="95"/>
      <c r="D843" s="85">
        <f t="shared" si="13"/>
        <v>0</v>
      </c>
    </row>
    <row r="844" ht="18.75" spans="1:5">
      <c r="A844" s="88" t="s">
        <v>753</v>
      </c>
      <c r="B844" s="91">
        <v>3358</v>
      </c>
      <c r="C844" s="95"/>
      <c r="D844" s="85">
        <f t="shared" si="13"/>
        <v>3358</v>
      </c>
      <c r="E844" s="54" t="s">
        <v>155</v>
      </c>
    </row>
    <row r="845" ht="18.75" spans="1:5">
      <c r="A845" s="88" t="s">
        <v>754</v>
      </c>
      <c r="B845" s="91">
        <v>464</v>
      </c>
      <c r="C845" s="95"/>
      <c r="D845" s="85">
        <f t="shared" si="13"/>
        <v>464</v>
      </c>
      <c r="E845" s="54" t="s">
        <v>155</v>
      </c>
    </row>
    <row r="846" ht="18.75" spans="1:4">
      <c r="A846" s="86" t="s">
        <v>755</v>
      </c>
      <c r="B846" s="94">
        <v>6835</v>
      </c>
      <c r="C846" s="95"/>
      <c r="D846" s="85">
        <f t="shared" si="13"/>
        <v>6835</v>
      </c>
    </row>
    <row r="847" ht="18.75" spans="1:4">
      <c r="A847" s="88" t="s">
        <v>152</v>
      </c>
      <c r="B847" s="94">
        <v>293</v>
      </c>
      <c r="C847" s="95"/>
      <c r="D847" s="85">
        <f t="shared" si="13"/>
        <v>293</v>
      </c>
    </row>
    <row r="848" ht="18.75" spans="1:5">
      <c r="A848" s="88" t="s">
        <v>153</v>
      </c>
      <c r="B848" s="94"/>
      <c r="C848" s="95"/>
      <c r="D848" s="85">
        <f t="shared" si="13"/>
        <v>0</v>
      </c>
      <c r="E848" s="54" t="s">
        <v>155</v>
      </c>
    </row>
    <row r="849" ht="18.75" spans="1:4">
      <c r="A849" s="88" t="s">
        <v>154</v>
      </c>
      <c r="B849" s="94"/>
      <c r="C849" s="95"/>
      <c r="D849" s="85">
        <f t="shared" si="13"/>
        <v>0</v>
      </c>
    </row>
    <row r="850" ht="18.75" spans="1:4">
      <c r="A850" s="88" t="s">
        <v>756</v>
      </c>
      <c r="B850" s="94">
        <v>873</v>
      </c>
      <c r="C850" s="95"/>
      <c r="D850" s="85">
        <f t="shared" si="13"/>
        <v>873</v>
      </c>
    </row>
    <row r="851" ht="18.75" spans="1:5">
      <c r="A851" s="88" t="s">
        <v>757</v>
      </c>
      <c r="B851" s="91">
        <v>1203</v>
      </c>
      <c r="C851" s="95"/>
      <c r="D851" s="85">
        <f t="shared" si="13"/>
        <v>1203</v>
      </c>
      <c r="E851" s="54" t="s">
        <v>155</v>
      </c>
    </row>
    <row r="852" ht="18.75" spans="1:5">
      <c r="A852" s="88" t="s">
        <v>758</v>
      </c>
      <c r="B852" s="91"/>
      <c r="C852" s="95"/>
      <c r="D852" s="85">
        <f t="shared" si="13"/>
        <v>0</v>
      </c>
      <c r="E852" s="54" t="s">
        <v>155</v>
      </c>
    </row>
    <row r="853" ht="18.75" spans="1:5">
      <c r="A853" s="88" t="s">
        <v>759</v>
      </c>
      <c r="B853" s="91">
        <v>2272</v>
      </c>
      <c r="C853" s="95"/>
      <c r="D853" s="85">
        <f t="shared" si="13"/>
        <v>2272</v>
      </c>
      <c r="E853" s="54" t="s">
        <v>155</v>
      </c>
    </row>
    <row r="854" ht="18.75" spans="1:5">
      <c r="A854" s="88" t="s">
        <v>760</v>
      </c>
      <c r="B854" s="91">
        <v>1588</v>
      </c>
      <c r="C854" s="95"/>
      <c r="D854" s="85">
        <f t="shared" si="13"/>
        <v>1588</v>
      </c>
      <c r="E854" s="54" t="s">
        <v>155</v>
      </c>
    </row>
    <row r="855" ht="18.75" spans="1:5">
      <c r="A855" s="88" t="s">
        <v>761</v>
      </c>
      <c r="B855" s="94"/>
      <c r="C855" s="95"/>
      <c r="D855" s="85">
        <f t="shared" si="13"/>
        <v>0</v>
      </c>
      <c r="E855" s="54" t="s">
        <v>155</v>
      </c>
    </row>
    <row r="856" ht="18.75" spans="1:5">
      <c r="A856" s="88" t="s">
        <v>762</v>
      </c>
      <c r="B856" s="91">
        <v>2</v>
      </c>
      <c r="C856" s="95"/>
      <c r="D856" s="85">
        <f t="shared" si="13"/>
        <v>2</v>
      </c>
      <c r="E856" s="54" t="s">
        <v>155</v>
      </c>
    </row>
    <row r="857" ht="18.75" spans="1:5">
      <c r="A857" s="88" t="s">
        <v>763</v>
      </c>
      <c r="B857" s="91"/>
      <c r="C857" s="95"/>
      <c r="D857" s="85">
        <f t="shared" si="13"/>
        <v>0</v>
      </c>
      <c r="E857" s="54" t="s">
        <v>155</v>
      </c>
    </row>
    <row r="858" ht="18.75" spans="1:5">
      <c r="A858" s="88" t="s">
        <v>764</v>
      </c>
      <c r="B858" s="94"/>
      <c r="C858" s="95"/>
      <c r="D858" s="85">
        <f t="shared" si="13"/>
        <v>0</v>
      </c>
      <c r="E858" s="54" t="s">
        <v>155</v>
      </c>
    </row>
    <row r="859" ht="18.75" spans="1:5">
      <c r="A859" s="88" t="s">
        <v>765</v>
      </c>
      <c r="B859" s="91"/>
      <c r="C859" s="95"/>
      <c r="D859" s="85">
        <f t="shared" si="13"/>
        <v>0</v>
      </c>
      <c r="E859" s="54" t="s">
        <v>155</v>
      </c>
    </row>
    <row r="860" ht="18.75" spans="1:5">
      <c r="A860" s="88" t="s">
        <v>279</v>
      </c>
      <c r="B860" s="91"/>
      <c r="C860" s="95"/>
      <c r="D860" s="85">
        <f t="shared" si="13"/>
        <v>0</v>
      </c>
      <c r="E860" s="54" t="s">
        <v>155</v>
      </c>
    </row>
    <row r="861" ht="18.75" spans="1:4">
      <c r="A861" s="88" t="s">
        <v>766</v>
      </c>
      <c r="B861" s="94"/>
      <c r="C861" s="95"/>
      <c r="D861" s="85">
        <f t="shared" si="13"/>
        <v>0</v>
      </c>
    </row>
    <row r="862" ht="18.75" spans="1:5">
      <c r="A862" s="88" t="s">
        <v>767</v>
      </c>
      <c r="B862" s="91"/>
      <c r="C862" s="95"/>
      <c r="D862" s="85">
        <f t="shared" si="13"/>
        <v>0</v>
      </c>
      <c r="E862" s="54" t="s">
        <v>155</v>
      </c>
    </row>
    <row r="863" ht="18.75" spans="1:5">
      <c r="A863" s="88" t="s">
        <v>768</v>
      </c>
      <c r="B863" s="94"/>
      <c r="C863" s="95"/>
      <c r="D863" s="85">
        <f t="shared" si="13"/>
        <v>0</v>
      </c>
      <c r="E863" s="54" t="s">
        <v>155</v>
      </c>
    </row>
    <row r="864" ht="18.75" spans="1:5">
      <c r="A864" s="88" t="s">
        <v>769</v>
      </c>
      <c r="B864" s="91"/>
      <c r="C864" s="95"/>
      <c r="D864" s="85">
        <f t="shared" si="13"/>
        <v>0</v>
      </c>
      <c r="E864" s="54" t="s">
        <v>155</v>
      </c>
    </row>
    <row r="865" ht="18.75" spans="1:5">
      <c r="A865" s="88" t="s">
        <v>770</v>
      </c>
      <c r="B865" s="94"/>
      <c r="C865" s="95"/>
      <c r="D865" s="85">
        <f t="shared" si="13"/>
        <v>0</v>
      </c>
      <c r="E865" s="54" t="s">
        <v>155</v>
      </c>
    </row>
    <row r="866" ht="18.75" spans="1:4">
      <c r="A866" s="88" t="s">
        <v>771</v>
      </c>
      <c r="B866" s="94">
        <v>233</v>
      </c>
      <c r="C866" s="95"/>
      <c r="D866" s="85">
        <f t="shared" si="13"/>
        <v>233</v>
      </c>
    </row>
    <row r="867" ht="18.75" spans="1:4">
      <c r="A867" s="88" t="s">
        <v>772</v>
      </c>
      <c r="B867" s="94"/>
      <c r="C867" s="95"/>
      <c r="D867" s="85">
        <f t="shared" si="13"/>
        <v>0</v>
      </c>
    </row>
    <row r="868" ht="18.75" spans="1:4">
      <c r="A868" s="88" t="s">
        <v>773</v>
      </c>
      <c r="B868" s="93"/>
      <c r="C868" s="95"/>
      <c r="D868" s="85">
        <f t="shared" si="13"/>
        <v>0</v>
      </c>
    </row>
    <row r="869" ht="18.75" spans="1:4">
      <c r="A869" s="88" t="s">
        <v>740</v>
      </c>
      <c r="B869" s="94"/>
      <c r="C869" s="95"/>
      <c r="D869" s="85">
        <f t="shared" si="13"/>
        <v>0</v>
      </c>
    </row>
    <row r="870" ht="18.75" spans="1:5">
      <c r="A870" s="88" t="s">
        <v>774</v>
      </c>
      <c r="B870" s="91">
        <v>371</v>
      </c>
      <c r="C870" s="95"/>
      <c r="D870" s="85">
        <f t="shared" si="13"/>
        <v>371</v>
      </c>
      <c r="E870" s="54" t="s">
        <v>155</v>
      </c>
    </row>
    <row r="871" ht="18.75" spans="1:5">
      <c r="A871" s="86" t="s">
        <v>24</v>
      </c>
      <c r="B871" s="94">
        <v>13995</v>
      </c>
      <c r="C871" s="95"/>
      <c r="D871" s="85">
        <f t="shared" si="13"/>
        <v>13995</v>
      </c>
      <c r="E871" s="54" t="s">
        <v>155</v>
      </c>
    </row>
    <row r="872" ht="18.75" spans="1:4">
      <c r="A872" s="88" t="s">
        <v>152</v>
      </c>
      <c r="B872" s="91">
        <v>95</v>
      </c>
      <c r="C872" s="95"/>
      <c r="D872" s="85">
        <f t="shared" si="13"/>
        <v>95</v>
      </c>
    </row>
    <row r="873" ht="18.75" spans="1:4">
      <c r="A873" s="88" t="s">
        <v>153</v>
      </c>
      <c r="B873" s="91"/>
      <c r="C873" s="95"/>
      <c r="D873" s="85">
        <f t="shared" si="13"/>
        <v>0</v>
      </c>
    </row>
    <row r="874" ht="18.75" spans="1:5">
      <c r="A874" s="88" t="s">
        <v>154</v>
      </c>
      <c r="B874" s="91"/>
      <c r="C874" s="95"/>
      <c r="D874" s="85">
        <f t="shared" si="13"/>
        <v>0</v>
      </c>
      <c r="E874" s="54" t="s">
        <v>155</v>
      </c>
    </row>
    <row r="875" ht="18.75" spans="1:5">
      <c r="A875" s="88" t="s">
        <v>775</v>
      </c>
      <c r="B875" s="91">
        <v>979</v>
      </c>
      <c r="C875" s="95"/>
      <c r="D875" s="85">
        <f t="shared" si="13"/>
        <v>979</v>
      </c>
      <c r="E875" s="54" t="s">
        <v>155</v>
      </c>
    </row>
    <row r="876" ht="18.75" spans="1:4">
      <c r="A876" s="88" t="s">
        <v>776</v>
      </c>
      <c r="B876" s="94">
        <v>11023</v>
      </c>
      <c r="C876" s="95"/>
      <c r="D876" s="85">
        <f t="shared" ref="D876:D939" si="14">B876+C876</f>
        <v>11023</v>
      </c>
    </row>
    <row r="877" ht="18.75" spans="1:5">
      <c r="A877" s="88" t="s">
        <v>777</v>
      </c>
      <c r="B877" s="94">
        <v>243</v>
      </c>
      <c r="C877" s="95"/>
      <c r="D877" s="85">
        <f t="shared" si="14"/>
        <v>243</v>
      </c>
      <c r="E877" s="54" t="s">
        <v>155</v>
      </c>
    </row>
    <row r="878" ht="18.75" spans="1:5">
      <c r="A878" s="88" t="s">
        <v>778</v>
      </c>
      <c r="B878" s="94"/>
      <c r="C878" s="95"/>
      <c r="D878" s="85">
        <f t="shared" si="14"/>
        <v>0</v>
      </c>
      <c r="E878" s="54" t="s">
        <v>155</v>
      </c>
    </row>
    <row r="879" ht="18.75" spans="1:5">
      <c r="A879" s="88" t="s">
        <v>779</v>
      </c>
      <c r="B879" s="91"/>
      <c r="C879" s="95"/>
      <c r="D879" s="85">
        <f t="shared" si="14"/>
        <v>0</v>
      </c>
      <c r="E879" s="54" t="s">
        <v>155</v>
      </c>
    </row>
    <row r="880" ht="18.75" spans="1:5">
      <c r="A880" s="88" t="s">
        <v>780</v>
      </c>
      <c r="B880" s="91"/>
      <c r="C880" s="95"/>
      <c r="D880" s="85">
        <f t="shared" si="14"/>
        <v>0</v>
      </c>
      <c r="E880" s="54" t="s">
        <v>155</v>
      </c>
    </row>
    <row r="881" ht="18.75" spans="1:5">
      <c r="A881" s="88" t="s">
        <v>781</v>
      </c>
      <c r="B881" s="91">
        <v>22</v>
      </c>
      <c r="C881" s="95"/>
      <c r="D881" s="85">
        <f t="shared" si="14"/>
        <v>22</v>
      </c>
      <c r="E881" s="54" t="s">
        <v>155</v>
      </c>
    </row>
    <row r="882" ht="18.75" spans="1:5">
      <c r="A882" s="88" t="s">
        <v>782</v>
      </c>
      <c r="B882" s="91">
        <v>52</v>
      </c>
      <c r="C882" s="95"/>
      <c r="D882" s="85">
        <f t="shared" si="14"/>
        <v>52</v>
      </c>
      <c r="E882" s="54" t="s">
        <v>155</v>
      </c>
    </row>
    <row r="883" ht="18.75" spans="1:5">
      <c r="A883" s="88" t="s">
        <v>783</v>
      </c>
      <c r="B883" s="91"/>
      <c r="C883" s="95"/>
      <c r="D883" s="85">
        <f t="shared" si="14"/>
        <v>0</v>
      </c>
      <c r="E883" s="54" t="s">
        <v>155</v>
      </c>
    </row>
    <row r="884" ht="18.75" spans="1:5">
      <c r="A884" s="88" t="s">
        <v>784</v>
      </c>
      <c r="B884" s="91"/>
      <c r="C884" s="95"/>
      <c r="D884" s="85">
        <f t="shared" si="14"/>
        <v>0</v>
      </c>
      <c r="E884" s="54" t="s">
        <v>155</v>
      </c>
    </row>
    <row r="885" ht="18.75" spans="1:5">
      <c r="A885" s="88" t="s">
        <v>785</v>
      </c>
      <c r="B885" s="91">
        <v>550</v>
      </c>
      <c r="C885" s="95"/>
      <c r="D885" s="85">
        <f t="shared" si="14"/>
        <v>550</v>
      </c>
      <c r="E885" s="54" t="s">
        <v>155</v>
      </c>
    </row>
    <row r="886" ht="18.75" spans="1:5">
      <c r="A886" s="88" t="s">
        <v>786</v>
      </c>
      <c r="B886" s="91">
        <v>110</v>
      </c>
      <c r="C886" s="95"/>
      <c r="D886" s="85">
        <f t="shared" si="14"/>
        <v>110</v>
      </c>
      <c r="E886" s="54" t="s">
        <v>155</v>
      </c>
    </row>
    <row r="887" ht="18.75" spans="1:5">
      <c r="A887" s="88" t="s">
        <v>787</v>
      </c>
      <c r="B887" s="91">
        <v>88</v>
      </c>
      <c r="C887" s="95"/>
      <c r="D887" s="85">
        <f t="shared" si="14"/>
        <v>88</v>
      </c>
      <c r="E887" s="54" t="s">
        <v>155</v>
      </c>
    </row>
    <row r="888" ht="18.75" spans="1:4">
      <c r="A888" s="88" t="s">
        <v>788</v>
      </c>
      <c r="B888" s="94"/>
      <c r="C888" s="95"/>
      <c r="D888" s="85">
        <f t="shared" si="14"/>
        <v>0</v>
      </c>
    </row>
    <row r="889" ht="18.75" spans="1:5">
      <c r="A889" s="88" t="s">
        <v>789</v>
      </c>
      <c r="B889" s="91"/>
      <c r="C889" s="95"/>
      <c r="D889" s="85">
        <f t="shared" si="14"/>
        <v>0</v>
      </c>
      <c r="E889" s="54" t="s">
        <v>155</v>
      </c>
    </row>
    <row r="890" ht="18.75" spans="1:5">
      <c r="A890" s="88" t="s">
        <v>790</v>
      </c>
      <c r="B890" s="91">
        <v>338</v>
      </c>
      <c r="C890" s="95"/>
      <c r="D890" s="85">
        <f t="shared" si="14"/>
        <v>338</v>
      </c>
      <c r="E890" s="54" t="s">
        <v>155</v>
      </c>
    </row>
    <row r="891" ht="18.75" spans="1:5">
      <c r="A891" s="88" t="s">
        <v>791</v>
      </c>
      <c r="B891" s="91"/>
      <c r="C891" s="95"/>
      <c r="D891" s="85">
        <f t="shared" si="14"/>
        <v>0</v>
      </c>
      <c r="E891" s="54" t="s">
        <v>155</v>
      </c>
    </row>
    <row r="892" ht="18.75" spans="1:4">
      <c r="A892" s="88" t="s">
        <v>792</v>
      </c>
      <c r="B892" s="94"/>
      <c r="C892" s="95"/>
      <c r="D892" s="85">
        <f t="shared" si="14"/>
        <v>0</v>
      </c>
    </row>
    <row r="893" ht="18.75" spans="1:4">
      <c r="A893" s="88" t="s">
        <v>767</v>
      </c>
      <c r="B893" s="93"/>
      <c r="C893" s="95"/>
      <c r="D893" s="85">
        <f t="shared" si="14"/>
        <v>0</v>
      </c>
    </row>
    <row r="894" ht="18.75" spans="1:4">
      <c r="A894" s="88" t="s">
        <v>793</v>
      </c>
      <c r="B894" s="94"/>
      <c r="C894" s="95"/>
      <c r="D894" s="85">
        <f t="shared" si="14"/>
        <v>0</v>
      </c>
    </row>
    <row r="895" ht="18.75" spans="1:5">
      <c r="A895" s="88" t="s">
        <v>794</v>
      </c>
      <c r="B895" s="91">
        <v>494</v>
      </c>
      <c r="C895" s="95"/>
      <c r="D895" s="85">
        <f t="shared" si="14"/>
        <v>494</v>
      </c>
      <c r="E895" s="54" t="s">
        <v>155</v>
      </c>
    </row>
    <row r="896" ht="18.75" spans="1:5">
      <c r="A896" s="88" t="s">
        <v>795</v>
      </c>
      <c r="B896" s="91"/>
      <c r="C896" s="95"/>
      <c r="D896" s="85">
        <f t="shared" si="14"/>
        <v>0</v>
      </c>
      <c r="E896" s="54" t="s">
        <v>155</v>
      </c>
    </row>
    <row r="897" ht="18.75" spans="1:4">
      <c r="A897" s="88" t="s">
        <v>796</v>
      </c>
      <c r="B897" s="94"/>
      <c r="C897" s="95"/>
      <c r="D897" s="85">
        <f t="shared" si="14"/>
        <v>0</v>
      </c>
    </row>
    <row r="898" ht="18.75" spans="1:4">
      <c r="A898" s="88" t="s">
        <v>797</v>
      </c>
      <c r="B898" s="94">
        <v>1</v>
      </c>
      <c r="C898" s="95"/>
      <c r="D898" s="85">
        <f t="shared" si="14"/>
        <v>1</v>
      </c>
    </row>
    <row r="899" ht="18.75" spans="1:4">
      <c r="A899" s="96" t="s">
        <v>798</v>
      </c>
      <c r="B899" s="94">
        <v>26347</v>
      </c>
      <c r="C899" s="95"/>
      <c r="D899" s="85">
        <f t="shared" si="14"/>
        <v>26347</v>
      </c>
    </row>
    <row r="900" ht="18.75" spans="1:5">
      <c r="A900" s="88" t="s">
        <v>152</v>
      </c>
      <c r="B900" s="91">
        <v>196</v>
      </c>
      <c r="C900" s="95"/>
      <c r="D900" s="85">
        <f t="shared" si="14"/>
        <v>196</v>
      </c>
      <c r="E900" s="54" t="s">
        <v>155</v>
      </c>
    </row>
    <row r="901" ht="18.75" spans="1:5">
      <c r="A901" s="88" t="s">
        <v>153</v>
      </c>
      <c r="B901" s="91">
        <v>260</v>
      </c>
      <c r="C901" s="95"/>
      <c r="D901" s="85">
        <f t="shared" si="14"/>
        <v>260</v>
      </c>
      <c r="E901" s="54" t="s">
        <v>155</v>
      </c>
    </row>
    <row r="902" ht="18.75" spans="1:5">
      <c r="A902" s="88" t="s">
        <v>154</v>
      </c>
      <c r="B902" s="91"/>
      <c r="C902" s="95"/>
      <c r="D902" s="85">
        <f t="shared" si="14"/>
        <v>0</v>
      </c>
      <c r="E902" s="54" t="s">
        <v>155</v>
      </c>
    </row>
    <row r="903" ht="18.75" spans="1:5">
      <c r="A903" s="88" t="s">
        <v>799</v>
      </c>
      <c r="B903" s="94">
        <v>4005</v>
      </c>
      <c r="C903" s="95"/>
      <c r="D903" s="85">
        <f t="shared" si="14"/>
        <v>4005</v>
      </c>
      <c r="E903" s="54" t="s">
        <v>155</v>
      </c>
    </row>
    <row r="904" ht="18.75" spans="1:4">
      <c r="A904" s="88" t="s">
        <v>800</v>
      </c>
      <c r="B904" s="91">
        <v>21044</v>
      </c>
      <c r="C904" s="95"/>
      <c r="D904" s="85">
        <f t="shared" si="14"/>
        <v>21044</v>
      </c>
    </row>
    <row r="905" ht="18.75" spans="1:5">
      <c r="A905" s="88" t="s">
        <v>801</v>
      </c>
      <c r="B905" s="91"/>
      <c r="C905" s="95"/>
      <c r="D905" s="85">
        <f t="shared" si="14"/>
        <v>0</v>
      </c>
      <c r="E905" s="54" t="s">
        <v>155</v>
      </c>
    </row>
    <row r="906" ht="18.75" spans="1:5">
      <c r="A906" s="97" t="s">
        <v>802</v>
      </c>
      <c r="B906" s="91"/>
      <c r="C906" s="95"/>
      <c r="D906" s="85">
        <f t="shared" si="14"/>
        <v>0</v>
      </c>
      <c r="E906" s="54" t="s">
        <v>155</v>
      </c>
    </row>
    <row r="907" ht="18.75" spans="1:4">
      <c r="A907" s="88" t="s">
        <v>803</v>
      </c>
      <c r="B907" s="94"/>
      <c r="C907" s="95"/>
      <c r="D907" s="85">
        <f t="shared" si="14"/>
        <v>0</v>
      </c>
    </row>
    <row r="908" ht="18.75" spans="1:4">
      <c r="A908" s="97" t="s">
        <v>162</v>
      </c>
      <c r="B908" s="94">
        <v>73</v>
      </c>
      <c r="C908" s="95"/>
      <c r="D908" s="85">
        <f t="shared" si="14"/>
        <v>73</v>
      </c>
    </row>
    <row r="909" ht="18.75" spans="1:5">
      <c r="A909" s="97" t="s">
        <v>804</v>
      </c>
      <c r="B909" s="94">
        <v>769</v>
      </c>
      <c r="C909" s="95"/>
      <c r="D909" s="85">
        <f t="shared" si="14"/>
        <v>769</v>
      </c>
      <c r="E909" s="54" t="s">
        <v>155</v>
      </c>
    </row>
    <row r="910" ht="18.75" spans="1:5">
      <c r="A910" s="86" t="s">
        <v>805</v>
      </c>
      <c r="B910" s="91">
        <v>10384</v>
      </c>
      <c r="C910" s="95"/>
      <c r="D910" s="85">
        <f t="shared" si="14"/>
        <v>10384</v>
      </c>
      <c r="E910" s="54" t="s">
        <v>155</v>
      </c>
    </row>
    <row r="911" ht="18.75" spans="1:4">
      <c r="A911" s="88" t="s">
        <v>806</v>
      </c>
      <c r="B911" s="91">
        <v>889</v>
      </c>
      <c r="C911" s="95"/>
      <c r="D911" s="85">
        <f t="shared" si="14"/>
        <v>889</v>
      </c>
    </row>
    <row r="912" ht="18.75" spans="1:5">
      <c r="A912" s="88" t="s">
        <v>807</v>
      </c>
      <c r="B912" s="91"/>
      <c r="C912" s="95"/>
      <c r="D912" s="85">
        <f t="shared" si="14"/>
        <v>0</v>
      </c>
      <c r="E912" s="54" t="s">
        <v>155</v>
      </c>
    </row>
    <row r="913" ht="18.75" spans="1:5">
      <c r="A913" s="88" t="s">
        <v>808</v>
      </c>
      <c r="B913" s="91">
        <v>3902</v>
      </c>
      <c r="C913" s="95"/>
      <c r="D913" s="85">
        <f t="shared" si="14"/>
        <v>3902</v>
      </c>
      <c r="E913" s="54" t="s">
        <v>155</v>
      </c>
    </row>
    <row r="914" ht="18.75" spans="1:5">
      <c r="A914" s="88" t="s">
        <v>809</v>
      </c>
      <c r="B914" s="91">
        <v>3988</v>
      </c>
      <c r="C914" s="95"/>
      <c r="D914" s="85">
        <f t="shared" si="14"/>
        <v>3988</v>
      </c>
      <c r="E914" s="54" t="s">
        <v>155</v>
      </c>
    </row>
    <row r="915" ht="18.75" spans="1:5">
      <c r="A915" s="88" t="s">
        <v>810</v>
      </c>
      <c r="B915" s="91">
        <v>654</v>
      </c>
      <c r="C915" s="95"/>
      <c r="D915" s="85">
        <f t="shared" si="14"/>
        <v>654</v>
      </c>
      <c r="E915" s="54" t="s">
        <v>155</v>
      </c>
    </row>
    <row r="916" ht="18.75" spans="1:5">
      <c r="A916" s="88" t="s">
        <v>811</v>
      </c>
      <c r="B916" s="91">
        <v>951</v>
      </c>
      <c r="C916" s="95"/>
      <c r="D916" s="85">
        <f t="shared" si="14"/>
        <v>951</v>
      </c>
      <c r="E916" s="54" t="s">
        <v>155</v>
      </c>
    </row>
    <row r="917" ht="18.75" spans="1:5">
      <c r="A917" s="86" t="s">
        <v>812</v>
      </c>
      <c r="B917" s="94">
        <v>1585</v>
      </c>
      <c r="C917" s="95"/>
      <c r="D917" s="85">
        <f t="shared" si="14"/>
        <v>1585</v>
      </c>
      <c r="E917" s="54" t="s">
        <v>155</v>
      </c>
    </row>
    <row r="918" ht="18.75" spans="1:5">
      <c r="A918" s="88" t="s">
        <v>813</v>
      </c>
      <c r="B918" s="91"/>
      <c r="C918" s="95"/>
      <c r="D918" s="85">
        <f t="shared" si="14"/>
        <v>0</v>
      </c>
      <c r="E918" s="54" t="s">
        <v>155</v>
      </c>
    </row>
    <row r="919" ht="18.75" spans="1:5">
      <c r="A919" s="88" t="s">
        <v>814</v>
      </c>
      <c r="B919" s="91"/>
      <c r="C919" s="95"/>
      <c r="D919" s="85">
        <f t="shared" si="14"/>
        <v>0</v>
      </c>
      <c r="E919" s="54" t="s">
        <v>155</v>
      </c>
    </row>
    <row r="920" ht="18.75" spans="1:5">
      <c r="A920" s="88" t="s">
        <v>815</v>
      </c>
      <c r="B920" s="91">
        <v>821</v>
      </c>
      <c r="C920" s="95"/>
      <c r="D920" s="85">
        <f t="shared" si="14"/>
        <v>821</v>
      </c>
      <c r="E920" s="54" t="s">
        <v>155</v>
      </c>
    </row>
    <row r="921" ht="18.75" spans="1:4">
      <c r="A921" s="97" t="s">
        <v>816</v>
      </c>
      <c r="B921" s="93">
        <v>721</v>
      </c>
      <c r="C921" s="95"/>
      <c r="D921" s="85">
        <f t="shared" si="14"/>
        <v>721</v>
      </c>
    </row>
    <row r="922" ht="18.75" spans="1:4">
      <c r="A922" s="88" t="s">
        <v>817</v>
      </c>
      <c r="B922" s="94"/>
      <c r="C922" s="95"/>
      <c r="D922" s="85">
        <f t="shared" si="14"/>
        <v>0</v>
      </c>
    </row>
    <row r="923" ht="18.75" spans="1:4">
      <c r="A923" s="88" t="s">
        <v>818</v>
      </c>
      <c r="B923" s="94">
        <v>43</v>
      </c>
      <c r="C923" s="95"/>
      <c r="D923" s="85">
        <f t="shared" si="14"/>
        <v>43</v>
      </c>
    </row>
    <row r="924" ht="18.75" spans="1:5">
      <c r="A924" s="86" t="s">
        <v>819</v>
      </c>
      <c r="B924" s="91">
        <v>0</v>
      </c>
      <c r="C924" s="95"/>
      <c r="D924" s="85">
        <f t="shared" si="14"/>
        <v>0</v>
      </c>
      <c r="E924" s="54" t="s">
        <v>155</v>
      </c>
    </row>
    <row r="925" ht="18.75" spans="1:5">
      <c r="A925" s="88" t="s">
        <v>820</v>
      </c>
      <c r="B925" s="94"/>
      <c r="C925" s="95"/>
      <c r="D925" s="85">
        <f t="shared" si="14"/>
        <v>0</v>
      </c>
      <c r="E925" s="54" t="s">
        <v>155</v>
      </c>
    </row>
    <row r="926" ht="18.75" spans="1:4">
      <c r="A926" s="88" t="s">
        <v>821</v>
      </c>
      <c r="B926" s="94"/>
      <c r="C926" s="95"/>
      <c r="D926" s="85">
        <f t="shared" si="14"/>
        <v>0</v>
      </c>
    </row>
    <row r="927" ht="18.75" spans="1:5">
      <c r="A927" s="86" t="s">
        <v>822</v>
      </c>
      <c r="B927" s="91">
        <v>920</v>
      </c>
      <c r="C927" s="95"/>
      <c r="D927" s="85">
        <f t="shared" si="14"/>
        <v>920</v>
      </c>
      <c r="E927" s="54" t="s">
        <v>155</v>
      </c>
    </row>
    <row r="928" ht="18.75" spans="1:5">
      <c r="A928" s="88" t="s">
        <v>823</v>
      </c>
      <c r="B928" s="91"/>
      <c r="C928" s="95"/>
      <c r="D928" s="85">
        <f t="shared" si="14"/>
        <v>0</v>
      </c>
      <c r="E928" s="54" t="s">
        <v>155</v>
      </c>
    </row>
    <row r="929" ht="18.75" spans="1:5">
      <c r="A929" s="88" t="s">
        <v>822</v>
      </c>
      <c r="B929" s="91">
        <v>920</v>
      </c>
      <c r="C929" s="95"/>
      <c r="D929" s="85">
        <f t="shared" si="14"/>
        <v>920</v>
      </c>
      <c r="E929" s="54" t="s">
        <v>155</v>
      </c>
    </row>
    <row r="930" ht="18.75" spans="1:4">
      <c r="A930" s="83" t="s">
        <v>121</v>
      </c>
      <c r="B930" s="94">
        <v>7848</v>
      </c>
      <c r="C930" s="95"/>
      <c r="D930" s="85">
        <f t="shared" si="14"/>
        <v>7848</v>
      </c>
    </row>
    <row r="931" ht="18.75" spans="1:4">
      <c r="A931" s="86" t="s">
        <v>824</v>
      </c>
      <c r="B931" s="94">
        <v>4552</v>
      </c>
      <c r="C931" s="95"/>
      <c r="D931" s="85">
        <f t="shared" si="14"/>
        <v>4552</v>
      </c>
    </row>
    <row r="932" ht="18.75" spans="1:4">
      <c r="A932" s="88" t="s">
        <v>152</v>
      </c>
      <c r="B932" s="93">
        <v>456</v>
      </c>
      <c r="C932" s="95"/>
      <c r="D932" s="85">
        <f t="shared" si="14"/>
        <v>456</v>
      </c>
    </row>
    <row r="933" ht="18.75" spans="1:5">
      <c r="A933" s="88" t="s">
        <v>153</v>
      </c>
      <c r="B933" s="94"/>
      <c r="C933" s="95"/>
      <c r="D933" s="85">
        <f t="shared" si="14"/>
        <v>0</v>
      </c>
      <c r="E933" s="54" t="s">
        <v>155</v>
      </c>
    </row>
    <row r="934" ht="18.75" spans="1:5">
      <c r="A934" s="88" t="s">
        <v>154</v>
      </c>
      <c r="B934" s="91"/>
      <c r="C934" s="95"/>
      <c r="D934" s="85">
        <f t="shared" si="14"/>
        <v>0</v>
      </c>
      <c r="E934" s="54" t="s">
        <v>155</v>
      </c>
    </row>
    <row r="935" ht="18.75" spans="1:4">
      <c r="A935" s="88" t="s">
        <v>825</v>
      </c>
      <c r="B935" s="94">
        <v>1348</v>
      </c>
      <c r="C935" s="95"/>
      <c r="D935" s="85">
        <f t="shared" si="14"/>
        <v>1348</v>
      </c>
    </row>
    <row r="936" ht="18.75" spans="1:5">
      <c r="A936" s="88" t="s">
        <v>826</v>
      </c>
      <c r="B936" s="91">
        <v>2406</v>
      </c>
      <c r="C936" s="95"/>
      <c r="D936" s="85">
        <f t="shared" si="14"/>
        <v>2406</v>
      </c>
      <c r="E936" s="54" t="s">
        <v>155</v>
      </c>
    </row>
    <row r="937" ht="18.75" spans="1:5">
      <c r="A937" s="88" t="s">
        <v>827</v>
      </c>
      <c r="B937" s="91"/>
      <c r="C937" s="95"/>
      <c r="D937" s="85">
        <f t="shared" si="14"/>
        <v>0</v>
      </c>
      <c r="E937" s="54" t="s">
        <v>155</v>
      </c>
    </row>
    <row r="938" ht="18.75" spans="1:4">
      <c r="A938" s="88" t="s">
        <v>828</v>
      </c>
      <c r="B938" s="94"/>
      <c r="C938" s="95"/>
      <c r="D938" s="85">
        <f t="shared" si="14"/>
        <v>0</v>
      </c>
    </row>
    <row r="939" ht="18.75" spans="1:4">
      <c r="A939" s="88" t="s">
        <v>829</v>
      </c>
      <c r="B939" s="93"/>
      <c r="C939" s="95"/>
      <c r="D939" s="85">
        <f t="shared" si="14"/>
        <v>0</v>
      </c>
    </row>
    <row r="940" ht="18.75" spans="1:5">
      <c r="A940" s="88" t="s">
        <v>830</v>
      </c>
      <c r="B940" s="91"/>
      <c r="C940" s="95"/>
      <c r="D940" s="85">
        <f t="shared" ref="D940:D1003" si="15">B940+C940</f>
        <v>0</v>
      </c>
      <c r="E940" s="54" t="s">
        <v>155</v>
      </c>
    </row>
    <row r="941" ht="18.75" spans="1:5">
      <c r="A941" s="88" t="s">
        <v>831</v>
      </c>
      <c r="B941" s="91"/>
      <c r="C941" s="95"/>
      <c r="D941" s="85">
        <f t="shared" si="15"/>
        <v>0</v>
      </c>
      <c r="E941" s="54" t="s">
        <v>155</v>
      </c>
    </row>
    <row r="942" ht="18.75" spans="1:4">
      <c r="A942" s="88" t="s">
        <v>832</v>
      </c>
      <c r="B942" s="94"/>
      <c r="C942" s="95"/>
      <c r="D942" s="85">
        <f t="shared" si="15"/>
        <v>0</v>
      </c>
    </row>
    <row r="943" ht="18.75" spans="1:5">
      <c r="A943" s="88" t="s">
        <v>833</v>
      </c>
      <c r="B943" s="94"/>
      <c r="C943" s="95"/>
      <c r="D943" s="85">
        <f t="shared" si="15"/>
        <v>0</v>
      </c>
      <c r="E943" s="54" t="s">
        <v>155</v>
      </c>
    </row>
    <row r="944" ht="18.75" spans="1:5">
      <c r="A944" s="88" t="s">
        <v>834</v>
      </c>
      <c r="B944" s="91"/>
      <c r="C944" s="95"/>
      <c r="D944" s="85">
        <f t="shared" si="15"/>
        <v>0</v>
      </c>
      <c r="E944" s="54" t="s">
        <v>155</v>
      </c>
    </row>
    <row r="945" ht="18.75" spans="1:5">
      <c r="A945" s="88" t="s">
        <v>835</v>
      </c>
      <c r="B945" s="91"/>
      <c r="C945" s="95"/>
      <c r="D945" s="85">
        <f t="shared" si="15"/>
        <v>0</v>
      </c>
      <c r="E945" s="54" t="s">
        <v>155</v>
      </c>
    </row>
    <row r="946" ht="18.75" spans="1:5">
      <c r="A946" s="88" t="s">
        <v>836</v>
      </c>
      <c r="B946" s="91"/>
      <c r="C946" s="95"/>
      <c r="D946" s="85">
        <f t="shared" si="15"/>
        <v>0</v>
      </c>
      <c r="E946" s="54" t="s">
        <v>155</v>
      </c>
    </row>
    <row r="947" ht="18.75" spans="1:5">
      <c r="A947" s="88" t="s">
        <v>837</v>
      </c>
      <c r="B947" s="91"/>
      <c r="C947" s="95"/>
      <c r="D947" s="85">
        <f t="shared" si="15"/>
        <v>0</v>
      </c>
      <c r="E947" s="54" t="s">
        <v>155</v>
      </c>
    </row>
    <row r="948" ht="18.75" spans="1:5">
      <c r="A948" s="88" t="s">
        <v>838</v>
      </c>
      <c r="B948" s="91"/>
      <c r="C948" s="95"/>
      <c r="D948" s="85">
        <f t="shared" si="15"/>
        <v>0</v>
      </c>
      <c r="E948" s="54" t="s">
        <v>155</v>
      </c>
    </row>
    <row r="949" ht="18.75" spans="1:5">
      <c r="A949" s="88" t="s">
        <v>839</v>
      </c>
      <c r="B949" s="93"/>
      <c r="C949" s="95"/>
      <c r="D949" s="85">
        <f t="shared" si="15"/>
        <v>0</v>
      </c>
      <c r="E949" s="54" t="s">
        <v>155</v>
      </c>
    </row>
    <row r="950" ht="18.75" spans="1:5">
      <c r="A950" s="88" t="s">
        <v>840</v>
      </c>
      <c r="B950" s="91"/>
      <c r="C950" s="95"/>
      <c r="D950" s="85">
        <f t="shared" si="15"/>
        <v>0</v>
      </c>
      <c r="E950" s="54" t="s">
        <v>155</v>
      </c>
    </row>
    <row r="951" ht="18.75" spans="1:5">
      <c r="A951" s="88" t="s">
        <v>841</v>
      </c>
      <c r="B951" s="91">
        <v>342</v>
      </c>
      <c r="C951" s="95"/>
      <c r="D951" s="85">
        <f t="shared" si="15"/>
        <v>342</v>
      </c>
      <c r="E951" s="54" t="s">
        <v>155</v>
      </c>
    </row>
    <row r="952" ht="18.75" spans="1:4">
      <c r="A952" s="88" t="s">
        <v>842</v>
      </c>
      <c r="B952" s="93"/>
      <c r="C952" s="95"/>
      <c r="D952" s="85">
        <f t="shared" si="15"/>
        <v>0</v>
      </c>
    </row>
    <row r="953" ht="18.75" spans="1:4">
      <c r="A953" s="88" t="s">
        <v>843</v>
      </c>
      <c r="B953" s="93"/>
      <c r="C953" s="95"/>
      <c r="D953" s="85">
        <f t="shared" si="15"/>
        <v>0</v>
      </c>
    </row>
    <row r="954" ht="18.75" spans="1:4">
      <c r="A954" s="86" t="s">
        <v>844</v>
      </c>
      <c r="B954" s="94">
        <v>0</v>
      </c>
      <c r="C954" s="95"/>
      <c r="D954" s="85">
        <f t="shared" si="15"/>
        <v>0</v>
      </c>
    </row>
    <row r="955" ht="18.75" spans="1:5">
      <c r="A955" s="88" t="s">
        <v>152</v>
      </c>
      <c r="B955" s="91"/>
      <c r="C955" s="95"/>
      <c r="D955" s="85">
        <f t="shared" si="15"/>
        <v>0</v>
      </c>
      <c r="E955" s="54" t="s">
        <v>155</v>
      </c>
    </row>
    <row r="956" ht="18.75" spans="1:5">
      <c r="A956" s="88" t="s">
        <v>153</v>
      </c>
      <c r="B956" s="91"/>
      <c r="C956" s="95"/>
      <c r="D956" s="85">
        <f t="shared" si="15"/>
        <v>0</v>
      </c>
      <c r="E956" s="54" t="s">
        <v>155</v>
      </c>
    </row>
    <row r="957" ht="18.75" spans="1:4">
      <c r="A957" s="88" t="s">
        <v>154</v>
      </c>
      <c r="B957" s="94"/>
      <c r="C957" s="95"/>
      <c r="D957" s="85">
        <f t="shared" si="15"/>
        <v>0</v>
      </c>
    </row>
    <row r="958" ht="18.75" spans="1:4">
      <c r="A958" s="88" t="s">
        <v>845</v>
      </c>
      <c r="B958" s="94"/>
      <c r="C958" s="95"/>
      <c r="D958" s="85">
        <f t="shared" si="15"/>
        <v>0</v>
      </c>
    </row>
    <row r="959" ht="18.75" spans="1:5">
      <c r="A959" s="88" t="s">
        <v>846</v>
      </c>
      <c r="B959" s="91"/>
      <c r="C959" s="95"/>
      <c r="D959" s="85">
        <f t="shared" si="15"/>
        <v>0</v>
      </c>
      <c r="E959" s="54" t="s">
        <v>155</v>
      </c>
    </row>
    <row r="960" ht="18.75" spans="1:5">
      <c r="A960" s="88" t="s">
        <v>847</v>
      </c>
      <c r="B960" s="91"/>
      <c r="C960" s="95"/>
      <c r="D960" s="85">
        <f t="shared" si="15"/>
        <v>0</v>
      </c>
      <c r="E960" s="54" t="s">
        <v>155</v>
      </c>
    </row>
    <row r="961" ht="18.75" spans="1:5">
      <c r="A961" s="88" t="s">
        <v>848</v>
      </c>
      <c r="B961" s="91"/>
      <c r="C961" s="95"/>
      <c r="D961" s="85">
        <f t="shared" si="15"/>
        <v>0</v>
      </c>
      <c r="E961" s="54" t="s">
        <v>155</v>
      </c>
    </row>
    <row r="962" ht="18.75" spans="1:5">
      <c r="A962" s="88" t="s">
        <v>849</v>
      </c>
      <c r="B962" s="91"/>
      <c r="C962" s="95"/>
      <c r="D962" s="85">
        <f t="shared" si="15"/>
        <v>0</v>
      </c>
      <c r="E962" s="54" t="s">
        <v>155</v>
      </c>
    </row>
    <row r="963" ht="18.75" spans="1:5">
      <c r="A963" s="88" t="s">
        <v>850</v>
      </c>
      <c r="B963" s="91"/>
      <c r="C963" s="95"/>
      <c r="D963" s="85">
        <f t="shared" si="15"/>
        <v>0</v>
      </c>
      <c r="E963" s="54" t="s">
        <v>155</v>
      </c>
    </row>
    <row r="964" ht="18.75" spans="1:5">
      <c r="A964" s="86" t="s">
        <v>851</v>
      </c>
      <c r="B964" s="91">
        <v>0</v>
      </c>
      <c r="C964" s="95"/>
      <c r="D964" s="85">
        <f t="shared" si="15"/>
        <v>0</v>
      </c>
      <c r="E964" s="54" t="s">
        <v>155</v>
      </c>
    </row>
    <row r="965" ht="18.75" spans="1:5">
      <c r="A965" s="88" t="s">
        <v>152</v>
      </c>
      <c r="B965" s="91"/>
      <c r="C965" s="95"/>
      <c r="D965" s="85">
        <f t="shared" si="15"/>
        <v>0</v>
      </c>
      <c r="E965" s="54" t="s">
        <v>155</v>
      </c>
    </row>
    <row r="966" ht="18.75" spans="1:5">
      <c r="A966" s="88" t="s">
        <v>153</v>
      </c>
      <c r="B966" s="91"/>
      <c r="C966" s="95"/>
      <c r="D966" s="85">
        <f t="shared" si="15"/>
        <v>0</v>
      </c>
      <c r="E966" s="54" t="s">
        <v>155</v>
      </c>
    </row>
    <row r="967" ht="18.75" spans="1:5">
      <c r="A967" s="88" t="s">
        <v>154</v>
      </c>
      <c r="B967" s="91"/>
      <c r="C967" s="95"/>
      <c r="D967" s="85">
        <f t="shared" si="15"/>
        <v>0</v>
      </c>
      <c r="E967" s="54" t="s">
        <v>155</v>
      </c>
    </row>
    <row r="968" ht="18.75" spans="1:5">
      <c r="A968" s="88" t="s">
        <v>852</v>
      </c>
      <c r="B968" s="91"/>
      <c r="C968" s="95"/>
      <c r="D968" s="85">
        <f t="shared" si="15"/>
        <v>0</v>
      </c>
      <c r="E968" s="54" t="s">
        <v>155</v>
      </c>
    </row>
    <row r="969" ht="18.75" spans="1:5">
      <c r="A969" s="88" t="s">
        <v>853</v>
      </c>
      <c r="B969" s="91"/>
      <c r="C969" s="95"/>
      <c r="D969" s="85">
        <f t="shared" si="15"/>
        <v>0</v>
      </c>
      <c r="E969" s="54" t="s">
        <v>155</v>
      </c>
    </row>
    <row r="970" ht="18.75" spans="1:5">
      <c r="A970" s="88" t="s">
        <v>854</v>
      </c>
      <c r="B970" s="91"/>
      <c r="C970" s="95"/>
      <c r="D970" s="85">
        <f t="shared" si="15"/>
        <v>0</v>
      </c>
      <c r="E970" s="54" t="s">
        <v>155</v>
      </c>
    </row>
    <row r="971" ht="18.75" spans="1:5">
      <c r="A971" s="88" t="s">
        <v>855</v>
      </c>
      <c r="B971" s="91"/>
      <c r="C971" s="95"/>
      <c r="D971" s="85">
        <f t="shared" si="15"/>
        <v>0</v>
      </c>
      <c r="E971" s="54" t="s">
        <v>155</v>
      </c>
    </row>
    <row r="972" ht="18.75" spans="1:5">
      <c r="A972" s="88" t="s">
        <v>856</v>
      </c>
      <c r="B972" s="91"/>
      <c r="C972" s="95"/>
      <c r="D972" s="85">
        <f t="shared" si="15"/>
        <v>0</v>
      </c>
      <c r="E972" s="54" t="s">
        <v>155</v>
      </c>
    </row>
    <row r="973" ht="18.75" spans="1:5">
      <c r="A973" s="88" t="s">
        <v>857</v>
      </c>
      <c r="B973" s="91"/>
      <c r="C973" s="95"/>
      <c r="D973" s="85">
        <f t="shared" si="15"/>
        <v>0</v>
      </c>
      <c r="E973" s="54" t="s">
        <v>155</v>
      </c>
    </row>
    <row r="974" ht="18.75" spans="1:5">
      <c r="A974" s="86" t="s">
        <v>858</v>
      </c>
      <c r="B974" s="91">
        <v>0</v>
      </c>
      <c r="C974" s="95"/>
      <c r="D974" s="85">
        <f t="shared" si="15"/>
        <v>0</v>
      </c>
      <c r="E974" s="54" t="s">
        <v>155</v>
      </c>
    </row>
    <row r="975" ht="18.75" spans="1:5">
      <c r="A975" s="88" t="s">
        <v>859</v>
      </c>
      <c r="B975" s="91"/>
      <c r="C975" s="95"/>
      <c r="D975" s="85">
        <f t="shared" si="15"/>
        <v>0</v>
      </c>
      <c r="E975" s="54" t="s">
        <v>155</v>
      </c>
    </row>
    <row r="976" ht="18.75" spans="1:5">
      <c r="A976" s="88" t="s">
        <v>860</v>
      </c>
      <c r="B976" s="91"/>
      <c r="C976" s="95"/>
      <c r="D976" s="85">
        <f t="shared" si="15"/>
        <v>0</v>
      </c>
      <c r="E976" s="54" t="s">
        <v>155</v>
      </c>
    </row>
    <row r="977" ht="18.75" spans="1:5">
      <c r="A977" s="88" t="s">
        <v>861</v>
      </c>
      <c r="B977" s="91"/>
      <c r="C977" s="95"/>
      <c r="D977" s="85">
        <f t="shared" si="15"/>
        <v>0</v>
      </c>
      <c r="E977" s="54" t="s">
        <v>155</v>
      </c>
    </row>
    <row r="978" ht="18.75" spans="1:5">
      <c r="A978" s="88" t="s">
        <v>862</v>
      </c>
      <c r="B978" s="91"/>
      <c r="C978" s="95"/>
      <c r="D978" s="85">
        <f t="shared" si="15"/>
        <v>0</v>
      </c>
      <c r="E978" s="54" t="s">
        <v>155</v>
      </c>
    </row>
    <row r="979" ht="18.75" spans="1:5">
      <c r="A979" s="86" t="s">
        <v>863</v>
      </c>
      <c r="B979" s="91">
        <v>0</v>
      </c>
      <c r="C979" s="95"/>
      <c r="D979" s="85">
        <f t="shared" si="15"/>
        <v>0</v>
      </c>
      <c r="E979" s="54" t="s">
        <v>155</v>
      </c>
    </row>
    <row r="980" ht="18.75" spans="1:5">
      <c r="A980" s="88" t="s">
        <v>152</v>
      </c>
      <c r="B980" s="91"/>
      <c r="C980" s="95"/>
      <c r="D980" s="85">
        <f t="shared" si="15"/>
        <v>0</v>
      </c>
      <c r="E980" s="54" t="s">
        <v>155</v>
      </c>
    </row>
    <row r="981" ht="18.75" spans="1:5">
      <c r="A981" s="88" t="s">
        <v>153</v>
      </c>
      <c r="B981" s="91"/>
      <c r="C981" s="95"/>
      <c r="D981" s="85">
        <f t="shared" si="15"/>
        <v>0</v>
      </c>
      <c r="E981" s="54" t="s">
        <v>155</v>
      </c>
    </row>
    <row r="982" ht="18.75" spans="1:5">
      <c r="A982" s="88" t="s">
        <v>154</v>
      </c>
      <c r="B982" s="91"/>
      <c r="C982" s="95"/>
      <c r="D982" s="85">
        <f t="shared" si="15"/>
        <v>0</v>
      </c>
      <c r="E982" s="54" t="s">
        <v>155</v>
      </c>
    </row>
    <row r="983" ht="18.75" spans="1:5">
      <c r="A983" s="88" t="s">
        <v>849</v>
      </c>
      <c r="B983" s="91"/>
      <c r="C983" s="95"/>
      <c r="D983" s="85">
        <f t="shared" si="15"/>
        <v>0</v>
      </c>
      <c r="E983" s="54" t="s">
        <v>155</v>
      </c>
    </row>
    <row r="984" ht="18.75" spans="1:5">
      <c r="A984" s="88" t="s">
        <v>864</v>
      </c>
      <c r="B984" s="91"/>
      <c r="C984" s="95"/>
      <c r="D984" s="85">
        <f t="shared" si="15"/>
        <v>0</v>
      </c>
      <c r="E984" s="54" t="s">
        <v>155</v>
      </c>
    </row>
    <row r="985" ht="18.75" spans="1:5">
      <c r="A985" s="88" t="s">
        <v>865</v>
      </c>
      <c r="B985" s="91"/>
      <c r="C985" s="95"/>
      <c r="D985" s="85">
        <f t="shared" si="15"/>
        <v>0</v>
      </c>
      <c r="E985" s="54" t="s">
        <v>155</v>
      </c>
    </row>
    <row r="986" ht="18.75" spans="1:5">
      <c r="A986" s="86" t="s">
        <v>866</v>
      </c>
      <c r="B986" s="91">
        <v>3048</v>
      </c>
      <c r="C986" s="95"/>
      <c r="D986" s="85">
        <f t="shared" si="15"/>
        <v>3048</v>
      </c>
      <c r="E986" s="54" t="s">
        <v>155</v>
      </c>
    </row>
    <row r="987" ht="18.75" spans="1:5">
      <c r="A987" s="88" t="s">
        <v>867</v>
      </c>
      <c r="B987" s="91"/>
      <c r="C987" s="95"/>
      <c r="D987" s="85">
        <f t="shared" si="15"/>
        <v>0</v>
      </c>
      <c r="E987" s="54" t="s">
        <v>155</v>
      </c>
    </row>
    <row r="988" ht="18.75" spans="1:5">
      <c r="A988" s="88" t="s">
        <v>868</v>
      </c>
      <c r="B988" s="91">
        <v>3048</v>
      </c>
      <c r="C988" s="95"/>
      <c r="D988" s="85">
        <f t="shared" si="15"/>
        <v>3048</v>
      </c>
      <c r="E988" s="54" t="s">
        <v>155</v>
      </c>
    </row>
    <row r="989" ht="18.75" spans="1:5">
      <c r="A989" s="88" t="s">
        <v>869</v>
      </c>
      <c r="B989" s="91"/>
      <c r="C989" s="95"/>
      <c r="D989" s="85">
        <f t="shared" si="15"/>
        <v>0</v>
      </c>
      <c r="E989" s="54" t="s">
        <v>155</v>
      </c>
    </row>
    <row r="990" ht="18.75" spans="1:5">
      <c r="A990" s="88" t="s">
        <v>870</v>
      </c>
      <c r="B990" s="91"/>
      <c r="C990" s="95"/>
      <c r="D990" s="85">
        <f t="shared" si="15"/>
        <v>0</v>
      </c>
      <c r="E990" s="54" t="s">
        <v>155</v>
      </c>
    </row>
    <row r="991" ht="18.75" spans="1:5">
      <c r="A991" s="86" t="s">
        <v>871</v>
      </c>
      <c r="B991" s="91">
        <v>248</v>
      </c>
      <c r="C991" s="95"/>
      <c r="D991" s="85">
        <f t="shared" si="15"/>
        <v>248</v>
      </c>
      <c r="E991" s="54" t="s">
        <v>155</v>
      </c>
    </row>
    <row r="992" ht="18.75" spans="1:5">
      <c r="A992" s="88" t="s">
        <v>872</v>
      </c>
      <c r="B992" s="91"/>
      <c r="C992" s="95"/>
      <c r="D992" s="85">
        <f t="shared" si="15"/>
        <v>0</v>
      </c>
      <c r="E992" s="54" t="s">
        <v>155</v>
      </c>
    </row>
    <row r="993" ht="18.75" spans="1:5">
      <c r="A993" s="88" t="s">
        <v>871</v>
      </c>
      <c r="B993" s="91">
        <v>248</v>
      </c>
      <c r="C993" s="95"/>
      <c r="D993" s="85">
        <f t="shared" si="15"/>
        <v>248</v>
      </c>
      <c r="E993" s="54" t="s">
        <v>155</v>
      </c>
    </row>
    <row r="994" ht="18.75" spans="1:5">
      <c r="A994" s="83" t="s">
        <v>122</v>
      </c>
      <c r="B994" s="91">
        <v>408</v>
      </c>
      <c r="C994" s="95"/>
      <c r="D994" s="85">
        <f t="shared" si="15"/>
        <v>408</v>
      </c>
      <c r="E994" s="54" t="s">
        <v>155</v>
      </c>
    </row>
    <row r="995" ht="18.75" spans="1:5">
      <c r="A995" s="86" t="s">
        <v>873</v>
      </c>
      <c r="B995" s="91">
        <v>0</v>
      </c>
      <c r="C995" s="95"/>
      <c r="D995" s="85">
        <f t="shared" si="15"/>
        <v>0</v>
      </c>
      <c r="E995" s="54" t="s">
        <v>155</v>
      </c>
    </row>
    <row r="996" ht="18.75" spans="1:5">
      <c r="A996" s="88" t="s">
        <v>152</v>
      </c>
      <c r="B996" s="93"/>
      <c r="C996" s="95"/>
      <c r="D996" s="85">
        <f t="shared" si="15"/>
        <v>0</v>
      </c>
      <c r="E996" s="54" t="s">
        <v>155</v>
      </c>
    </row>
    <row r="997" ht="18.75" spans="1:5">
      <c r="A997" s="88" t="s">
        <v>153</v>
      </c>
      <c r="B997" s="94"/>
      <c r="C997" s="95"/>
      <c r="D997" s="85">
        <f t="shared" si="15"/>
        <v>0</v>
      </c>
      <c r="E997" s="54" t="s">
        <v>155</v>
      </c>
    </row>
    <row r="998" ht="18.75" spans="1:5">
      <c r="A998" s="88" t="s">
        <v>154</v>
      </c>
      <c r="B998" s="94"/>
      <c r="C998" s="95"/>
      <c r="D998" s="85">
        <f t="shared" si="15"/>
        <v>0</v>
      </c>
      <c r="E998" s="54" t="s">
        <v>155</v>
      </c>
    </row>
    <row r="999" ht="18.75" spans="1:5">
      <c r="A999" s="88" t="s">
        <v>874</v>
      </c>
      <c r="B999" s="91"/>
      <c r="C999" s="95"/>
      <c r="D999" s="85">
        <f t="shared" si="15"/>
        <v>0</v>
      </c>
      <c r="E999" s="54" t="s">
        <v>155</v>
      </c>
    </row>
    <row r="1000" ht="18.75" spans="1:5">
      <c r="A1000" s="88" t="s">
        <v>875</v>
      </c>
      <c r="B1000" s="91"/>
      <c r="C1000" s="95"/>
      <c r="D1000" s="85">
        <f t="shared" si="15"/>
        <v>0</v>
      </c>
      <c r="E1000" s="54" t="s">
        <v>155</v>
      </c>
    </row>
    <row r="1001" ht="18.75" spans="1:5">
      <c r="A1001" s="88" t="s">
        <v>876</v>
      </c>
      <c r="B1001" s="91"/>
      <c r="C1001" s="95"/>
      <c r="D1001" s="85">
        <f t="shared" si="15"/>
        <v>0</v>
      </c>
      <c r="E1001" s="54" t="s">
        <v>155</v>
      </c>
    </row>
    <row r="1002" ht="18.75" spans="1:5">
      <c r="A1002" s="88" t="s">
        <v>877</v>
      </c>
      <c r="B1002" s="91"/>
      <c r="C1002" s="95"/>
      <c r="D1002" s="85">
        <f t="shared" si="15"/>
        <v>0</v>
      </c>
      <c r="E1002" s="54" t="s">
        <v>155</v>
      </c>
    </row>
    <row r="1003" ht="18.75" spans="1:5">
      <c r="A1003" s="88" t="s">
        <v>878</v>
      </c>
      <c r="B1003" s="91"/>
      <c r="C1003" s="95"/>
      <c r="D1003" s="85">
        <f t="shared" si="15"/>
        <v>0</v>
      </c>
      <c r="E1003" s="54" t="s">
        <v>155</v>
      </c>
    </row>
    <row r="1004" ht="18.75" spans="1:5">
      <c r="A1004" s="88" t="s">
        <v>879</v>
      </c>
      <c r="B1004" s="91"/>
      <c r="C1004" s="95"/>
      <c r="D1004" s="85">
        <f t="shared" ref="D1004:D1067" si="16">B1004+C1004</f>
        <v>0</v>
      </c>
      <c r="E1004" s="54" t="s">
        <v>155</v>
      </c>
    </row>
    <row r="1005" ht="18.75" spans="1:5">
      <c r="A1005" s="86" t="s">
        <v>880</v>
      </c>
      <c r="B1005" s="91">
        <v>0</v>
      </c>
      <c r="C1005" s="95"/>
      <c r="D1005" s="85">
        <f t="shared" si="16"/>
        <v>0</v>
      </c>
      <c r="E1005" s="54" t="s">
        <v>155</v>
      </c>
    </row>
    <row r="1006" ht="18.75" spans="1:5">
      <c r="A1006" s="88" t="s">
        <v>152</v>
      </c>
      <c r="B1006" s="91"/>
      <c r="C1006" s="95"/>
      <c r="D1006" s="85">
        <f t="shared" si="16"/>
        <v>0</v>
      </c>
      <c r="E1006" s="54" t="s">
        <v>155</v>
      </c>
    </row>
    <row r="1007" ht="18.75" spans="1:5">
      <c r="A1007" s="88" t="s">
        <v>153</v>
      </c>
      <c r="B1007" s="91"/>
      <c r="C1007" s="95"/>
      <c r="D1007" s="85">
        <f t="shared" si="16"/>
        <v>0</v>
      </c>
      <c r="E1007" s="54" t="s">
        <v>155</v>
      </c>
    </row>
    <row r="1008" ht="18.75" spans="1:4">
      <c r="A1008" s="88" t="s">
        <v>154</v>
      </c>
      <c r="B1008" s="93"/>
      <c r="C1008" s="95"/>
      <c r="D1008" s="85">
        <f t="shared" si="16"/>
        <v>0</v>
      </c>
    </row>
    <row r="1009" ht="18.75" spans="1:4">
      <c r="A1009" s="88" t="s">
        <v>881</v>
      </c>
      <c r="B1009" s="94"/>
      <c r="C1009" s="95"/>
      <c r="D1009" s="85">
        <f t="shared" si="16"/>
        <v>0</v>
      </c>
    </row>
    <row r="1010" ht="18.75" spans="1:4">
      <c r="A1010" s="88" t="s">
        <v>882</v>
      </c>
      <c r="B1010" s="94"/>
      <c r="C1010" s="95"/>
      <c r="D1010" s="85">
        <f t="shared" si="16"/>
        <v>0</v>
      </c>
    </row>
    <row r="1011" ht="18.75" spans="1:5">
      <c r="A1011" s="88" t="s">
        <v>883</v>
      </c>
      <c r="B1011" s="94"/>
      <c r="C1011" s="95"/>
      <c r="D1011" s="85">
        <f t="shared" si="16"/>
        <v>0</v>
      </c>
      <c r="E1011" s="54" t="s">
        <v>155</v>
      </c>
    </row>
    <row r="1012" ht="18.75" spans="1:5">
      <c r="A1012" s="88" t="s">
        <v>884</v>
      </c>
      <c r="B1012" s="91"/>
      <c r="C1012" s="95"/>
      <c r="D1012" s="85">
        <f t="shared" si="16"/>
        <v>0</v>
      </c>
      <c r="E1012" s="54" t="s">
        <v>155</v>
      </c>
    </row>
    <row r="1013" ht="18.75" spans="1:4">
      <c r="A1013" s="88" t="s">
        <v>885</v>
      </c>
      <c r="B1013" s="91"/>
      <c r="C1013" s="95"/>
      <c r="D1013" s="85">
        <f t="shared" si="16"/>
        <v>0</v>
      </c>
    </row>
    <row r="1014" ht="18.75" spans="1:4">
      <c r="A1014" s="88" t="s">
        <v>886</v>
      </c>
      <c r="B1014" s="91"/>
      <c r="C1014" s="95"/>
      <c r="D1014" s="85">
        <f t="shared" si="16"/>
        <v>0</v>
      </c>
    </row>
    <row r="1015" ht="18.75" spans="1:4">
      <c r="A1015" s="88" t="s">
        <v>887</v>
      </c>
      <c r="B1015" s="91"/>
      <c r="C1015" s="95"/>
      <c r="D1015" s="85">
        <f t="shared" si="16"/>
        <v>0</v>
      </c>
    </row>
    <row r="1016" ht="18.75" spans="1:4">
      <c r="A1016" s="88" t="s">
        <v>888</v>
      </c>
      <c r="B1016" s="93"/>
      <c r="C1016" s="95"/>
      <c r="D1016" s="85">
        <f t="shared" si="16"/>
        <v>0</v>
      </c>
    </row>
    <row r="1017" ht="18.75" spans="1:4">
      <c r="A1017" s="88" t="s">
        <v>889</v>
      </c>
      <c r="B1017" s="93"/>
      <c r="C1017" s="95"/>
      <c r="D1017" s="85">
        <f t="shared" si="16"/>
        <v>0</v>
      </c>
    </row>
    <row r="1018" ht="18.75" spans="1:5">
      <c r="A1018" s="88" t="s">
        <v>890</v>
      </c>
      <c r="B1018" s="91"/>
      <c r="C1018" s="95"/>
      <c r="D1018" s="85">
        <f t="shared" si="16"/>
        <v>0</v>
      </c>
      <c r="E1018" s="54" t="s">
        <v>155</v>
      </c>
    </row>
    <row r="1019" ht="18.75" spans="1:5">
      <c r="A1019" s="88" t="s">
        <v>891</v>
      </c>
      <c r="B1019" s="91"/>
      <c r="C1019" s="95"/>
      <c r="D1019" s="85">
        <f t="shared" si="16"/>
        <v>0</v>
      </c>
      <c r="E1019" s="54" t="s">
        <v>155</v>
      </c>
    </row>
    <row r="1020" ht="18.75" spans="1:5">
      <c r="A1020" s="88" t="s">
        <v>892</v>
      </c>
      <c r="B1020" s="91"/>
      <c r="C1020" s="95"/>
      <c r="D1020" s="85">
        <f t="shared" si="16"/>
        <v>0</v>
      </c>
      <c r="E1020" s="54" t="s">
        <v>155</v>
      </c>
    </row>
    <row r="1021" ht="18.75" spans="1:5">
      <c r="A1021" s="86" t="s">
        <v>893</v>
      </c>
      <c r="B1021" s="91">
        <v>0</v>
      </c>
      <c r="C1021" s="95"/>
      <c r="D1021" s="85">
        <f t="shared" si="16"/>
        <v>0</v>
      </c>
      <c r="E1021" s="54" t="s">
        <v>155</v>
      </c>
    </row>
    <row r="1022" ht="18.75" spans="1:5">
      <c r="A1022" s="88" t="s">
        <v>152</v>
      </c>
      <c r="B1022" s="91"/>
      <c r="C1022" s="95"/>
      <c r="D1022" s="85">
        <f t="shared" si="16"/>
        <v>0</v>
      </c>
      <c r="E1022" s="54" t="s">
        <v>155</v>
      </c>
    </row>
    <row r="1023" ht="18.75" spans="1:5">
      <c r="A1023" s="88" t="s">
        <v>153</v>
      </c>
      <c r="B1023" s="91"/>
      <c r="C1023" s="95"/>
      <c r="D1023" s="85">
        <f t="shared" si="16"/>
        <v>0</v>
      </c>
      <c r="E1023" s="54" t="s">
        <v>155</v>
      </c>
    </row>
    <row r="1024" ht="18.75" spans="1:5">
      <c r="A1024" s="88" t="s">
        <v>154</v>
      </c>
      <c r="B1024" s="91"/>
      <c r="C1024" s="95"/>
      <c r="D1024" s="85">
        <f t="shared" si="16"/>
        <v>0</v>
      </c>
      <c r="E1024" s="54" t="s">
        <v>155</v>
      </c>
    </row>
    <row r="1025" ht="18.75" spans="1:5">
      <c r="A1025" s="88" t="s">
        <v>894</v>
      </c>
      <c r="B1025" s="91"/>
      <c r="C1025" s="95"/>
      <c r="D1025" s="85">
        <f t="shared" si="16"/>
        <v>0</v>
      </c>
      <c r="E1025" s="54" t="s">
        <v>155</v>
      </c>
    </row>
    <row r="1026" ht="18.75" spans="1:4">
      <c r="A1026" s="86" t="s">
        <v>895</v>
      </c>
      <c r="B1026" s="94">
        <v>63</v>
      </c>
      <c r="C1026" s="95"/>
      <c r="D1026" s="85">
        <f t="shared" si="16"/>
        <v>63</v>
      </c>
    </row>
    <row r="1027" ht="18.75" spans="1:5">
      <c r="A1027" s="88" t="s">
        <v>152</v>
      </c>
      <c r="B1027" s="91"/>
      <c r="C1027" s="95"/>
      <c r="D1027" s="85">
        <f t="shared" si="16"/>
        <v>0</v>
      </c>
      <c r="E1027" s="54" t="s">
        <v>155</v>
      </c>
    </row>
    <row r="1028" ht="18.75" spans="1:5">
      <c r="A1028" s="88" t="s">
        <v>153</v>
      </c>
      <c r="B1028" s="91"/>
      <c r="C1028" s="95"/>
      <c r="D1028" s="85">
        <f t="shared" si="16"/>
        <v>0</v>
      </c>
      <c r="E1028" s="54" t="s">
        <v>155</v>
      </c>
    </row>
    <row r="1029" ht="18.75" spans="1:5">
      <c r="A1029" s="88" t="s">
        <v>154</v>
      </c>
      <c r="B1029" s="91"/>
      <c r="C1029" s="95"/>
      <c r="D1029" s="85">
        <f t="shared" si="16"/>
        <v>0</v>
      </c>
      <c r="E1029" s="54" t="s">
        <v>155</v>
      </c>
    </row>
    <row r="1030" ht="18.75" spans="1:5">
      <c r="A1030" s="88" t="s">
        <v>896</v>
      </c>
      <c r="B1030" s="91"/>
      <c r="C1030" s="95"/>
      <c r="D1030" s="85">
        <f t="shared" si="16"/>
        <v>0</v>
      </c>
      <c r="E1030" s="54" t="s">
        <v>155</v>
      </c>
    </row>
    <row r="1031" ht="18.75" spans="1:5">
      <c r="A1031" s="88" t="s">
        <v>897</v>
      </c>
      <c r="B1031" s="91"/>
      <c r="C1031" s="95"/>
      <c r="D1031" s="85">
        <f t="shared" si="16"/>
        <v>0</v>
      </c>
      <c r="E1031" s="54" t="s">
        <v>155</v>
      </c>
    </row>
    <row r="1032" ht="18.75" spans="1:5">
      <c r="A1032" s="88" t="s">
        <v>898</v>
      </c>
      <c r="B1032" s="91">
        <v>2</v>
      </c>
      <c r="C1032" s="95"/>
      <c r="D1032" s="85">
        <f t="shared" si="16"/>
        <v>2</v>
      </c>
      <c r="E1032" s="54" t="s">
        <v>155</v>
      </c>
    </row>
    <row r="1033" ht="18.75" spans="1:5">
      <c r="A1033" s="103" t="s">
        <v>899</v>
      </c>
      <c r="B1033" s="91"/>
      <c r="C1033" s="95"/>
      <c r="D1033" s="85">
        <f t="shared" si="16"/>
        <v>0</v>
      </c>
      <c r="E1033" s="54" t="s">
        <v>155</v>
      </c>
    </row>
    <row r="1034" ht="18.75" spans="1:5">
      <c r="A1034" s="103" t="s">
        <v>900</v>
      </c>
      <c r="B1034" s="91">
        <v>60</v>
      </c>
      <c r="C1034" s="95"/>
      <c r="D1034" s="85">
        <f t="shared" si="16"/>
        <v>60</v>
      </c>
      <c r="E1034" s="54" t="s">
        <v>155</v>
      </c>
    </row>
    <row r="1035" ht="18.75" spans="1:5">
      <c r="A1035" s="103" t="s">
        <v>162</v>
      </c>
      <c r="B1035" s="91"/>
      <c r="C1035" s="95"/>
      <c r="D1035" s="85">
        <f t="shared" si="16"/>
        <v>0</v>
      </c>
      <c r="E1035" s="54" t="s">
        <v>155</v>
      </c>
    </row>
    <row r="1036" ht="18.75" spans="1:5">
      <c r="A1036" s="88" t="s">
        <v>901</v>
      </c>
      <c r="B1036" s="91">
        <v>1</v>
      </c>
      <c r="C1036" s="95"/>
      <c r="D1036" s="85">
        <f t="shared" si="16"/>
        <v>1</v>
      </c>
      <c r="E1036" s="54" t="s">
        <v>155</v>
      </c>
    </row>
    <row r="1037" ht="18.75" spans="1:5">
      <c r="A1037" s="86" t="s">
        <v>902</v>
      </c>
      <c r="B1037" s="91">
        <v>0</v>
      </c>
      <c r="C1037" s="95"/>
      <c r="D1037" s="85">
        <f t="shared" si="16"/>
        <v>0</v>
      </c>
      <c r="E1037" s="54" t="s">
        <v>155</v>
      </c>
    </row>
    <row r="1038" ht="18.75" spans="1:5">
      <c r="A1038" s="88" t="s">
        <v>152</v>
      </c>
      <c r="B1038" s="91"/>
      <c r="C1038" s="95"/>
      <c r="D1038" s="85">
        <f t="shared" si="16"/>
        <v>0</v>
      </c>
      <c r="E1038" s="54" t="s">
        <v>155</v>
      </c>
    </row>
    <row r="1039" ht="18.75" spans="1:5">
      <c r="A1039" s="88" t="s">
        <v>153</v>
      </c>
      <c r="B1039" s="91"/>
      <c r="C1039" s="95"/>
      <c r="D1039" s="85">
        <f t="shared" si="16"/>
        <v>0</v>
      </c>
      <c r="E1039" s="54" t="s">
        <v>155</v>
      </c>
    </row>
    <row r="1040" ht="18.75" spans="1:5">
      <c r="A1040" s="88" t="s">
        <v>154</v>
      </c>
      <c r="B1040" s="91"/>
      <c r="C1040" s="95"/>
      <c r="D1040" s="85">
        <f t="shared" si="16"/>
        <v>0</v>
      </c>
      <c r="E1040" s="54" t="s">
        <v>155</v>
      </c>
    </row>
    <row r="1041" ht="18.75" spans="1:5">
      <c r="A1041" s="88" t="s">
        <v>903</v>
      </c>
      <c r="B1041" s="91"/>
      <c r="C1041" s="95"/>
      <c r="D1041" s="85">
        <f t="shared" si="16"/>
        <v>0</v>
      </c>
      <c r="E1041" s="54" t="s">
        <v>155</v>
      </c>
    </row>
    <row r="1042" ht="18.75" spans="1:5">
      <c r="A1042" s="88" t="s">
        <v>904</v>
      </c>
      <c r="B1042" s="91"/>
      <c r="C1042" s="95"/>
      <c r="D1042" s="85">
        <f t="shared" si="16"/>
        <v>0</v>
      </c>
      <c r="E1042" s="54" t="s">
        <v>155</v>
      </c>
    </row>
    <row r="1043" ht="18.75" spans="1:5">
      <c r="A1043" s="88" t="s">
        <v>905</v>
      </c>
      <c r="B1043" s="91"/>
      <c r="C1043" s="95"/>
      <c r="D1043" s="85">
        <f t="shared" si="16"/>
        <v>0</v>
      </c>
      <c r="E1043" s="54" t="s">
        <v>155</v>
      </c>
    </row>
    <row r="1044" ht="18.75" spans="1:5">
      <c r="A1044" s="86" t="s">
        <v>906</v>
      </c>
      <c r="B1044" s="91">
        <v>344</v>
      </c>
      <c r="C1044" s="95"/>
      <c r="D1044" s="85">
        <f t="shared" si="16"/>
        <v>344</v>
      </c>
      <c r="E1044" s="54" t="s">
        <v>155</v>
      </c>
    </row>
    <row r="1045" ht="18.75" spans="1:5">
      <c r="A1045" s="88" t="s">
        <v>152</v>
      </c>
      <c r="B1045" s="91"/>
      <c r="C1045" s="95"/>
      <c r="D1045" s="85">
        <f t="shared" si="16"/>
        <v>0</v>
      </c>
      <c r="E1045" s="54" t="s">
        <v>155</v>
      </c>
    </row>
    <row r="1046" ht="18.75" spans="1:5">
      <c r="A1046" s="88" t="s">
        <v>153</v>
      </c>
      <c r="B1046" s="91"/>
      <c r="C1046" s="95"/>
      <c r="D1046" s="85">
        <f t="shared" si="16"/>
        <v>0</v>
      </c>
      <c r="E1046" s="54" t="s">
        <v>155</v>
      </c>
    </row>
    <row r="1047" ht="18.75" spans="1:5">
      <c r="A1047" s="88" t="s">
        <v>154</v>
      </c>
      <c r="B1047" s="91"/>
      <c r="C1047" s="95"/>
      <c r="D1047" s="85">
        <f t="shared" si="16"/>
        <v>0</v>
      </c>
      <c r="E1047" s="54" t="s">
        <v>155</v>
      </c>
    </row>
    <row r="1048" ht="18.75" spans="1:4">
      <c r="A1048" s="88" t="s">
        <v>907</v>
      </c>
      <c r="B1048" s="93"/>
      <c r="C1048" s="95"/>
      <c r="D1048" s="85">
        <f t="shared" si="16"/>
        <v>0</v>
      </c>
    </row>
    <row r="1049" ht="18.75" spans="1:5">
      <c r="A1049" s="88" t="s">
        <v>908</v>
      </c>
      <c r="B1049" s="91">
        <v>342</v>
      </c>
      <c r="C1049" s="95"/>
      <c r="D1049" s="85">
        <f t="shared" si="16"/>
        <v>342</v>
      </c>
      <c r="E1049" s="54" t="s">
        <v>155</v>
      </c>
    </row>
    <row r="1050" ht="18.75" spans="1:5">
      <c r="A1050" s="99" t="s">
        <v>909</v>
      </c>
      <c r="B1050" s="91"/>
      <c r="C1050" s="95"/>
      <c r="D1050" s="85">
        <f t="shared" si="16"/>
        <v>0</v>
      </c>
      <c r="E1050" s="54" t="s">
        <v>155</v>
      </c>
    </row>
    <row r="1051" ht="18.75" spans="1:5">
      <c r="A1051" s="88" t="s">
        <v>910</v>
      </c>
      <c r="B1051" s="91">
        <v>2</v>
      </c>
      <c r="C1051" s="95"/>
      <c r="D1051" s="85">
        <f t="shared" si="16"/>
        <v>2</v>
      </c>
      <c r="E1051" s="54" t="s">
        <v>155</v>
      </c>
    </row>
    <row r="1052" ht="18.75" spans="1:5">
      <c r="A1052" s="86" t="s">
        <v>911</v>
      </c>
      <c r="B1052" s="91">
        <v>1</v>
      </c>
      <c r="C1052" s="95"/>
      <c r="D1052" s="85">
        <f t="shared" si="16"/>
        <v>1</v>
      </c>
      <c r="E1052" s="54" t="s">
        <v>155</v>
      </c>
    </row>
    <row r="1053" ht="18.75" spans="1:5">
      <c r="A1053" s="88" t="s">
        <v>912</v>
      </c>
      <c r="B1053" s="91"/>
      <c r="C1053" s="95"/>
      <c r="D1053" s="85">
        <f t="shared" si="16"/>
        <v>0</v>
      </c>
      <c r="E1053" s="54" t="s">
        <v>155</v>
      </c>
    </row>
    <row r="1054" ht="18.75" spans="1:5">
      <c r="A1054" s="88" t="s">
        <v>913</v>
      </c>
      <c r="B1054" s="91"/>
      <c r="C1054" s="95"/>
      <c r="D1054" s="85">
        <f t="shared" si="16"/>
        <v>0</v>
      </c>
      <c r="E1054" s="54" t="s">
        <v>155</v>
      </c>
    </row>
    <row r="1055" ht="18.75" spans="1:4">
      <c r="A1055" s="88" t="s">
        <v>914</v>
      </c>
      <c r="B1055" s="94"/>
      <c r="C1055" s="95"/>
      <c r="D1055" s="85">
        <f t="shared" si="16"/>
        <v>0</v>
      </c>
    </row>
    <row r="1056" ht="18.75" spans="1:5">
      <c r="A1056" s="88" t="s">
        <v>915</v>
      </c>
      <c r="B1056" s="91"/>
      <c r="C1056" s="95"/>
      <c r="D1056" s="85">
        <f t="shared" si="16"/>
        <v>0</v>
      </c>
      <c r="E1056" s="54" t="s">
        <v>155</v>
      </c>
    </row>
    <row r="1057" ht="18.75" spans="1:5">
      <c r="A1057" s="88" t="s">
        <v>911</v>
      </c>
      <c r="B1057" s="91">
        <v>1</v>
      </c>
      <c r="C1057" s="95"/>
      <c r="D1057" s="85">
        <f t="shared" si="16"/>
        <v>1</v>
      </c>
      <c r="E1057" s="54" t="s">
        <v>155</v>
      </c>
    </row>
    <row r="1058" ht="18.75" spans="1:5">
      <c r="A1058" s="83" t="s">
        <v>123</v>
      </c>
      <c r="B1058" s="91">
        <v>961</v>
      </c>
      <c r="C1058" s="95"/>
      <c r="D1058" s="85">
        <f t="shared" si="16"/>
        <v>961</v>
      </c>
      <c r="E1058" s="54" t="s">
        <v>155</v>
      </c>
    </row>
    <row r="1059" ht="18.75" spans="1:5">
      <c r="A1059" s="86" t="s">
        <v>916</v>
      </c>
      <c r="B1059" s="91">
        <v>532</v>
      </c>
      <c r="C1059" s="95"/>
      <c r="D1059" s="85">
        <f t="shared" si="16"/>
        <v>532</v>
      </c>
      <c r="E1059" s="54" t="s">
        <v>155</v>
      </c>
    </row>
    <row r="1060" ht="18.75" spans="1:5">
      <c r="A1060" s="88" t="s">
        <v>152</v>
      </c>
      <c r="B1060" s="91">
        <v>113</v>
      </c>
      <c r="C1060" s="95"/>
      <c r="D1060" s="85">
        <f t="shared" si="16"/>
        <v>113</v>
      </c>
      <c r="E1060" s="54" t="s">
        <v>155</v>
      </c>
    </row>
    <row r="1061" ht="18.75" spans="1:5">
      <c r="A1061" s="88" t="s">
        <v>153</v>
      </c>
      <c r="B1061" s="94"/>
      <c r="C1061" s="95"/>
      <c r="D1061" s="85">
        <f t="shared" si="16"/>
        <v>0</v>
      </c>
      <c r="E1061" s="54" t="s">
        <v>155</v>
      </c>
    </row>
    <row r="1062" ht="18.75" spans="1:4">
      <c r="A1062" s="88" t="s">
        <v>154</v>
      </c>
      <c r="B1062" s="91"/>
      <c r="C1062" s="95"/>
      <c r="D1062" s="85">
        <f t="shared" si="16"/>
        <v>0</v>
      </c>
    </row>
    <row r="1063" ht="18.75" spans="1:5">
      <c r="A1063" s="88" t="s">
        <v>917</v>
      </c>
      <c r="B1063" s="91"/>
      <c r="C1063" s="95"/>
      <c r="D1063" s="85">
        <f t="shared" si="16"/>
        <v>0</v>
      </c>
      <c r="E1063" s="54" t="s">
        <v>155</v>
      </c>
    </row>
    <row r="1064" ht="18.75" spans="1:4">
      <c r="A1064" s="88" t="s">
        <v>918</v>
      </c>
      <c r="B1064" s="91"/>
      <c r="C1064" s="95"/>
      <c r="D1064" s="85">
        <f t="shared" si="16"/>
        <v>0</v>
      </c>
    </row>
    <row r="1065" ht="18.75" spans="1:5">
      <c r="A1065" s="88" t="s">
        <v>919</v>
      </c>
      <c r="B1065" s="91"/>
      <c r="C1065" s="95"/>
      <c r="D1065" s="85">
        <f t="shared" si="16"/>
        <v>0</v>
      </c>
      <c r="E1065" s="54" t="s">
        <v>155</v>
      </c>
    </row>
    <row r="1066" ht="18.75" spans="1:5">
      <c r="A1066" s="88" t="s">
        <v>920</v>
      </c>
      <c r="B1066" s="91">
        <v>156</v>
      </c>
      <c r="C1066" s="95"/>
      <c r="D1066" s="85">
        <f t="shared" si="16"/>
        <v>156</v>
      </c>
      <c r="E1066" s="54" t="s">
        <v>155</v>
      </c>
    </row>
    <row r="1067" ht="18.75" spans="1:5">
      <c r="A1067" s="88" t="s">
        <v>162</v>
      </c>
      <c r="B1067" s="91"/>
      <c r="C1067" s="95"/>
      <c r="D1067" s="85">
        <f t="shared" si="16"/>
        <v>0</v>
      </c>
      <c r="E1067" s="54" t="s">
        <v>155</v>
      </c>
    </row>
    <row r="1068" ht="18.75" spans="1:5">
      <c r="A1068" s="88" t="s">
        <v>921</v>
      </c>
      <c r="B1068" s="91">
        <v>263</v>
      </c>
      <c r="C1068" s="95"/>
      <c r="D1068" s="85">
        <f t="shared" ref="D1068:D1131" si="17">B1068+C1068</f>
        <v>263</v>
      </c>
      <c r="E1068" s="54" t="s">
        <v>155</v>
      </c>
    </row>
    <row r="1069" ht="18.75" spans="1:5">
      <c r="A1069" s="86" t="s">
        <v>922</v>
      </c>
      <c r="B1069" s="91">
        <v>329</v>
      </c>
      <c r="C1069" s="95"/>
      <c r="D1069" s="85">
        <f t="shared" si="17"/>
        <v>329</v>
      </c>
      <c r="E1069" s="54" t="s">
        <v>155</v>
      </c>
    </row>
    <row r="1070" ht="18.75" spans="1:5">
      <c r="A1070" s="88" t="s">
        <v>152</v>
      </c>
      <c r="B1070" s="91"/>
      <c r="C1070" s="95"/>
      <c r="D1070" s="85">
        <f t="shared" si="17"/>
        <v>0</v>
      </c>
      <c r="E1070" s="54" t="s">
        <v>155</v>
      </c>
    </row>
    <row r="1071" ht="18.75" spans="1:5">
      <c r="A1071" s="88" t="s">
        <v>153</v>
      </c>
      <c r="B1071" s="91"/>
      <c r="C1071" s="95"/>
      <c r="D1071" s="85">
        <f t="shared" si="17"/>
        <v>0</v>
      </c>
      <c r="E1071" s="54" t="s">
        <v>155</v>
      </c>
    </row>
    <row r="1072" ht="18.75" spans="1:4">
      <c r="A1072" s="88" t="s">
        <v>154</v>
      </c>
      <c r="B1072" s="93"/>
      <c r="C1072" s="95"/>
      <c r="D1072" s="85">
        <f t="shared" si="17"/>
        <v>0</v>
      </c>
    </row>
    <row r="1073" ht="18.75" spans="1:5">
      <c r="A1073" s="88" t="s">
        <v>923</v>
      </c>
      <c r="B1073" s="91"/>
      <c r="C1073" s="95"/>
      <c r="D1073" s="85">
        <f t="shared" si="17"/>
        <v>0</v>
      </c>
      <c r="E1073" s="54" t="s">
        <v>155</v>
      </c>
    </row>
    <row r="1074" ht="18.75" spans="1:5">
      <c r="A1074" s="88" t="s">
        <v>924</v>
      </c>
      <c r="B1074" s="91">
        <v>329</v>
      </c>
      <c r="C1074" s="95"/>
      <c r="D1074" s="85">
        <f t="shared" si="17"/>
        <v>329</v>
      </c>
      <c r="E1074" s="54" t="s">
        <v>155</v>
      </c>
    </row>
    <row r="1075" ht="18.75" spans="1:5">
      <c r="A1075" s="86" t="s">
        <v>925</v>
      </c>
      <c r="B1075" s="91">
        <v>100</v>
      </c>
      <c r="C1075" s="95"/>
      <c r="D1075" s="85">
        <f t="shared" si="17"/>
        <v>100</v>
      </c>
      <c r="E1075" s="54" t="s">
        <v>155</v>
      </c>
    </row>
    <row r="1076" ht="18.75" spans="1:5">
      <c r="A1076" s="88" t="s">
        <v>926</v>
      </c>
      <c r="B1076" s="91"/>
      <c r="C1076" s="95"/>
      <c r="D1076" s="85">
        <f t="shared" si="17"/>
        <v>0</v>
      </c>
      <c r="E1076" s="54" t="s">
        <v>155</v>
      </c>
    </row>
    <row r="1077" ht="18.75" spans="1:5">
      <c r="A1077" s="88" t="s">
        <v>925</v>
      </c>
      <c r="B1077" s="91">
        <v>100</v>
      </c>
      <c r="C1077" s="95"/>
      <c r="D1077" s="85">
        <f t="shared" si="17"/>
        <v>100</v>
      </c>
      <c r="E1077" s="54" t="s">
        <v>155</v>
      </c>
    </row>
    <row r="1078" ht="18.75" spans="1:4">
      <c r="A1078" s="83" t="s">
        <v>124</v>
      </c>
      <c r="B1078" s="91">
        <v>0</v>
      </c>
      <c r="C1078" s="95"/>
      <c r="D1078" s="85">
        <f t="shared" si="17"/>
        <v>0</v>
      </c>
    </row>
    <row r="1079" ht="18.75" spans="1:4">
      <c r="A1079" s="86" t="s">
        <v>927</v>
      </c>
      <c r="B1079" s="91">
        <v>0</v>
      </c>
      <c r="C1079" s="95"/>
      <c r="D1079" s="85">
        <f t="shared" si="17"/>
        <v>0</v>
      </c>
    </row>
    <row r="1080" ht="18.75" spans="1:5">
      <c r="A1080" s="88" t="s">
        <v>152</v>
      </c>
      <c r="B1080" s="91"/>
      <c r="C1080" s="95"/>
      <c r="D1080" s="85">
        <f t="shared" si="17"/>
        <v>0</v>
      </c>
      <c r="E1080" s="54" t="s">
        <v>155</v>
      </c>
    </row>
    <row r="1081" ht="18.75" spans="1:5">
      <c r="A1081" s="88" t="s">
        <v>153</v>
      </c>
      <c r="B1081" s="91"/>
      <c r="C1081" s="95"/>
      <c r="D1081" s="85">
        <f t="shared" si="17"/>
        <v>0</v>
      </c>
      <c r="E1081" s="54" t="s">
        <v>155</v>
      </c>
    </row>
    <row r="1082" ht="18.75" spans="1:5">
      <c r="A1082" s="88" t="s">
        <v>154</v>
      </c>
      <c r="B1082" s="91"/>
      <c r="C1082" s="95"/>
      <c r="D1082" s="85">
        <f t="shared" si="17"/>
        <v>0</v>
      </c>
      <c r="E1082" s="54" t="s">
        <v>155</v>
      </c>
    </row>
    <row r="1083" ht="18.75" spans="1:5">
      <c r="A1083" s="88" t="s">
        <v>928</v>
      </c>
      <c r="B1083" s="91"/>
      <c r="C1083" s="95"/>
      <c r="D1083" s="85">
        <f t="shared" si="17"/>
        <v>0</v>
      </c>
      <c r="E1083" s="54" t="s">
        <v>155</v>
      </c>
    </row>
    <row r="1084" ht="18.75" spans="1:5">
      <c r="A1084" s="88" t="s">
        <v>162</v>
      </c>
      <c r="B1084" s="91"/>
      <c r="C1084" s="95"/>
      <c r="D1084" s="85">
        <f t="shared" si="17"/>
        <v>0</v>
      </c>
      <c r="E1084" s="54" t="s">
        <v>155</v>
      </c>
    </row>
    <row r="1085" ht="18.75" spans="1:5">
      <c r="A1085" s="88" t="s">
        <v>929</v>
      </c>
      <c r="B1085" s="91"/>
      <c r="C1085" s="95"/>
      <c r="D1085" s="85">
        <f t="shared" si="17"/>
        <v>0</v>
      </c>
      <c r="E1085" s="54" t="s">
        <v>155</v>
      </c>
    </row>
    <row r="1086" ht="18.75" spans="1:4">
      <c r="A1086" s="86" t="s">
        <v>930</v>
      </c>
      <c r="B1086" s="93">
        <v>0</v>
      </c>
      <c r="C1086" s="95"/>
      <c r="D1086" s="85">
        <f t="shared" si="17"/>
        <v>0</v>
      </c>
    </row>
    <row r="1087" ht="18.75" spans="1:4">
      <c r="A1087" s="104" t="s">
        <v>931</v>
      </c>
      <c r="B1087" s="93"/>
      <c r="C1087" s="95"/>
      <c r="D1087" s="85">
        <f t="shared" si="17"/>
        <v>0</v>
      </c>
    </row>
    <row r="1088" ht="18.75" spans="1:4">
      <c r="A1088" s="104" t="s">
        <v>932</v>
      </c>
      <c r="B1088" s="94"/>
      <c r="C1088" s="95"/>
      <c r="D1088" s="85">
        <f t="shared" si="17"/>
        <v>0</v>
      </c>
    </row>
    <row r="1089" ht="18.75" spans="1:5">
      <c r="A1089" s="104" t="s">
        <v>933</v>
      </c>
      <c r="B1089" s="91"/>
      <c r="C1089" s="95"/>
      <c r="D1089" s="85">
        <f t="shared" si="17"/>
        <v>0</v>
      </c>
      <c r="E1089" s="54" t="s">
        <v>155</v>
      </c>
    </row>
    <row r="1090" ht="18.75" spans="1:5">
      <c r="A1090" s="104" t="s">
        <v>934</v>
      </c>
      <c r="B1090" s="91"/>
      <c r="C1090" s="95"/>
      <c r="D1090" s="85">
        <f t="shared" si="17"/>
        <v>0</v>
      </c>
      <c r="E1090" s="54" t="s">
        <v>155</v>
      </c>
    </row>
    <row r="1091" ht="18.75" spans="1:5">
      <c r="A1091" s="104" t="s">
        <v>935</v>
      </c>
      <c r="B1091" s="91"/>
      <c r="C1091" s="95"/>
      <c r="D1091" s="85">
        <f t="shared" si="17"/>
        <v>0</v>
      </c>
      <c r="E1091" s="54" t="s">
        <v>155</v>
      </c>
    </row>
    <row r="1092" ht="18.75" spans="1:5">
      <c r="A1092" s="104" t="s">
        <v>936</v>
      </c>
      <c r="B1092" s="91"/>
      <c r="C1092" s="95"/>
      <c r="D1092" s="85">
        <f t="shared" si="17"/>
        <v>0</v>
      </c>
      <c r="E1092" s="54" t="s">
        <v>155</v>
      </c>
    </row>
    <row r="1093" ht="18.75" spans="1:5">
      <c r="A1093" s="104" t="s">
        <v>937</v>
      </c>
      <c r="B1093" s="91"/>
      <c r="C1093" s="95"/>
      <c r="D1093" s="85">
        <f t="shared" si="17"/>
        <v>0</v>
      </c>
      <c r="E1093" s="54" t="s">
        <v>155</v>
      </c>
    </row>
    <row r="1094" ht="18.75" spans="1:4">
      <c r="A1094" s="104" t="s">
        <v>938</v>
      </c>
      <c r="B1094" s="94"/>
      <c r="C1094" s="95"/>
      <c r="D1094" s="85">
        <f t="shared" si="17"/>
        <v>0</v>
      </c>
    </row>
    <row r="1095" ht="18.75" spans="1:5">
      <c r="A1095" s="104" t="s">
        <v>939</v>
      </c>
      <c r="B1095" s="91"/>
      <c r="C1095" s="95"/>
      <c r="D1095" s="85">
        <f t="shared" si="17"/>
        <v>0</v>
      </c>
      <c r="E1095" s="54" t="s">
        <v>155</v>
      </c>
    </row>
    <row r="1096" ht="18.75" spans="1:4">
      <c r="A1096" s="86" t="s">
        <v>940</v>
      </c>
      <c r="B1096" s="94">
        <v>0</v>
      </c>
      <c r="C1096" s="95"/>
      <c r="D1096" s="85">
        <f t="shared" si="17"/>
        <v>0</v>
      </c>
    </row>
    <row r="1097" ht="18.75" spans="1:4">
      <c r="A1097" s="88" t="s">
        <v>941</v>
      </c>
      <c r="B1097" s="93"/>
      <c r="C1097" s="95"/>
      <c r="D1097" s="85">
        <f t="shared" si="17"/>
        <v>0</v>
      </c>
    </row>
    <row r="1098" ht="18.75" spans="1:5">
      <c r="A1098" s="88" t="s">
        <v>942</v>
      </c>
      <c r="B1098" s="91"/>
      <c r="C1098" s="95"/>
      <c r="D1098" s="85">
        <f t="shared" si="17"/>
        <v>0</v>
      </c>
      <c r="E1098" s="54" t="s">
        <v>155</v>
      </c>
    </row>
    <row r="1099" ht="18.75" spans="1:5">
      <c r="A1099" s="88" t="s">
        <v>943</v>
      </c>
      <c r="B1099" s="91"/>
      <c r="C1099" s="95"/>
      <c r="D1099" s="85">
        <f t="shared" si="17"/>
        <v>0</v>
      </c>
      <c r="E1099" s="54" t="s">
        <v>155</v>
      </c>
    </row>
    <row r="1100" ht="18.75" spans="1:5">
      <c r="A1100" s="88" t="s">
        <v>944</v>
      </c>
      <c r="B1100" s="91"/>
      <c r="C1100" s="95"/>
      <c r="D1100" s="85">
        <f t="shared" si="17"/>
        <v>0</v>
      </c>
      <c r="E1100" s="54" t="s">
        <v>155</v>
      </c>
    </row>
    <row r="1101" ht="18.75" spans="1:5">
      <c r="A1101" s="88" t="s">
        <v>945</v>
      </c>
      <c r="B1101" s="91"/>
      <c r="C1101" s="95"/>
      <c r="D1101" s="85">
        <f t="shared" si="17"/>
        <v>0</v>
      </c>
      <c r="E1101" s="54" t="s">
        <v>155</v>
      </c>
    </row>
    <row r="1102" ht="18.75" spans="1:4">
      <c r="A1102" s="86" t="s">
        <v>946</v>
      </c>
      <c r="B1102" s="94">
        <v>0</v>
      </c>
      <c r="C1102" s="95"/>
      <c r="D1102" s="85">
        <f t="shared" si="17"/>
        <v>0</v>
      </c>
    </row>
    <row r="1103" ht="18.75" spans="1:5">
      <c r="A1103" s="88" t="s">
        <v>947</v>
      </c>
      <c r="B1103" s="93"/>
      <c r="C1103" s="95"/>
      <c r="D1103" s="85">
        <f t="shared" si="17"/>
        <v>0</v>
      </c>
      <c r="E1103" s="54" t="s">
        <v>155</v>
      </c>
    </row>
    <row r="1104" ht="18.75" spans="1:5">
      <c r="A1104" s="88" t="s">
        <v>945</v>
      </c>
      <c r="B1104" s="91">
        <v>0</v>
      </c>
      <c r="C1104" s="95"/>
      <c r="D1104" s="85">
        <f t="shared" si="17"/>
        <v>0</v>
      </c>
      <c r="E1104" s="54" t="s">
        <v>155</v>
      </c>
    </row>
    <row r="1105" ht="18.75" spans="1:5">
      <c r="A1105" s="83" t="s">
        <v>125</v>
      </c>
      <c r="B1105" s="94">
        <v>0</v>
      </c>
      <c r="C1105" s="95"/>
      <c r="D1105" s="85">
        <f t="shared" si="17"/>
        <v>0</v>
      </c>
      <c r="E1105" s="54" t="s">
        <v>155</v>
      </c>
    </row>
    <row r="1106" ht="18.75" spans="1:5">
      <c r="A1106" s="86" t="s">
        <v>948</v>
      </c>
      <c r="B1106" s="93"/>
      <c r="C1106" s="95"/>
      <c r="D1106" s="85">
        <f t="shared" si="17"/>
        <v>0</v>
      </c>
      <c r="E1106" s="54" t="s">
        <v>155</v>
      </c>
    </row>
    <row r="1107" ht="18.75" spans="1:5">
      <c r="A1107" s="86" t="s">
        <v>949</v>
      </c>
      <c r="B1107" s="91"/>
      <c r="C1107" s="95"/>
      <c r="D1107" s="85">
        <f t="shared" si="17"/>
        <v>0</v>
      </c>
      <c r="E1107" s="54" t="s">
        <v>155</v>
      </c>
    </row>
    <row r="1108" ht="18.75" spans="1:5">
      <c r="A1108" s="96" t="s">
        <v>950</v>
      </c>
      <c r="B1108" s="91"/>
      <c r="C1108" s="95"/>
      <c r="D1108" s="85">
        <f t="shared" si="17"/>
        <v>0</v>
      </c>
      <c r="E1108" s="54" t="s">
        <v>155</v>
      </c>
    </row>
    <row r="1109" ht="18.75" spans="1:5">
      <c r="A1109" s="96" t="s">
        <v>951</v>
      </c>
      <c r="B1109" s="91"/>
      <c r="C1109" s="95"/>
      <c r="D1109" s="85">
        <f t="shared" si="17"/>
        <v>0</v>
      </c>
      <c r="E1109" s="54" t="s">
        <v>155</v>
      </c>
    </row>
    <row r="1110" ht="18.75" spans="1:5">
      <c r="A1110" s="86" t="s">
        <v>952</v>
      </c>
      <c r="B1110" s="91"/>
      <c r="C1110" s="95"/>
      <c r="D1110" s="85">
        <f t="shared" si="17"/>
        <v>0</v>
      </c>
      <c r="E1110" s="54" t="s">
        <v>155</v>
      </c>
    </row>
    <row r="1111" ht="18.75" spans="1:5">
      <c r="A1111" s="96" t="s">
        <v>733</v>
      </c>
      <c r="B1111" s="91"/>
      <c r="C1111" s="95"/>
      <c r="D1111" s="85">
        <f t="shared" si="17"/>
        <v>0</v>
      </c>
      <c r="E1111" s="54" t="s">
        <v>155</v>
      </c>
    </row>
    <row r="1112" ht="18.75" spans="1:5">
      <c r="A1112" s="86" t="s">
        <v>953</v>
      </c>
      <c r="B1112" s="91"/>
      <c r="C1112" s="95"/>
      <c r="D1112" s="85">
        <f t="shared" si="17"/>
        <v>0</v>
      </c>
      <c r="E1112" s="54" t="s">
        <v>155</v>
      </c>
    </row>
    <row r="1113" ht="18.75" spans="1:5">
      <c r="A1113" s="86" t="s">
        <v>954</v>
      </c>
      <c r="B1113" s="91"/>
      <c r="C1113" s="95"/>
      <c r="D1113" s="85">
        <f t="shared" si="17"/>
        <v>0</v>
      </c>
      <c r="E1113" s="54" t="s">
        <v>155</v>
      </c>
    </row>
    <row r="1114" ht="18.75" spans="1:5">
      <c r="A1114" s="86" t="s">
        <v>955</v>
      </c>
      <c r="B1114" s="91"/>
      <c r="C1114" s="95"/>
      <c r="D1114" s="85">
        <f t="shared" si="17"/>
        <v>0</v>
      </c>
      <c r="E1114" s="54" t="s">
        <v>155</v>
      </c>
    </row>
    <row r="1115" ht="18.75" spans="1:5">
      <c r="A1115" s="83" t="s">
        <v>126</v>
      </c>
      <c r="B1115" s="91">
        <v>1262</v>
      </c>
      <c r="C1115" s="95"/>
      <c r="D1115" s="85">
        <f t="shared" si="17"/>
        <v>1262</v>
      </c>
      <c r="E1115" s="54" t="s">
        <v>155</v>
      </c>
    </row>
    <row r="1116" ht="18.75" spans="1:5">
      <c r="A1116" s="86" t="s">
        <v>956</v>
      </c>
      <c r="B1116" s="91">
        <v>1210</v>
      </c>
      <c r="C1116" s="95"/>
      <c r="D1116" s="85">
        <f t="shared" si="17"/>
        <v>1210</v>
      </c>
      <c r="E1116" s="54" t="s">
        <v>155</v>
      </c>
    </row>
    <row r="1117" ht="18.75" spans="1:5">
      <c r="A1117" s="88" t="s">
        <v>152</v>
      </c>
      <c r="B1117" s="91">
        <v>529</v>
      </c>
      <c r="C1117" s="95"/>
      <c r="D1117" s="85">
        <f t="shared" si="17"/>
        <v>529</v>
      </c>
      <c r="E1117" s="54" t="s">
        <v>155</v>
      </c>
    </row>
    <row r="1118" ht="18.75" spans="1:5">
      <c r="A1118" s="88" t="s">
        <v>153</v>
      </c>
      <c r="B1118" s="91"/>
      <c r="C1118" s="95"/>
      <c r="D1118" s="85">
        <f t="shared" si="17"/>
        <v>0</v>
      </c>
      <c r="E1118" s="54" t="s">
        <v>155</v>
      </c>
    </row>
    <row r="1119" ht="18.75" spans="1:5">
      <c r="A1119" s="88" t="s">
        <v>154</v>
      </c>
      <c r="B1119" s="91"/>
      <c r="C1119" s="95"/>
      <c r="D1119" s="85">
        <f t="shared" si="17"/>
        <v>0</v>
      </c>
      <c r="E1119" s="54" t="s">
        <v>155</v>
      </c>
    </row>
    <row r="1120" ht="18.75" spans="1:5">
      <c r="A1120" s="88" t="s">
        <v>957</v>
      </c>
      <c r="B1120" s="91">
        <v>180</v>
      </c>
      <c r="C1120" s="95"/>
      <c r="D1120" s="85">
        <f t="shared" si="17"/>
        <v>180</v>
      </c>
      <c r="E1120" s="54" t="s">
        <v>155</v>
      </c>
    </row>
    <row r="1121" ht="18.75" spans="1:5">
      <c r="A1121" s="88" t="s">
        <v>958</v>
      </c>
      <c r="B1121" s="91">
        <v>47</v>
      </c>
      <c r="C1121" s="95"/>
      <c r="D1121" s="85">
        <f t="shared" si="17"/>
        <v>47</v>
      </c>
      <c r="E1121" s="54" t="s">
        <v>155</v>
      </c>
    </row>
    <row r="1122" ht="18.75" spans="1:5">
      <c r="A1122" s="88" t="s">
        <v>959</v>
      </c>
      <c r="B1122" s="91"/>
      <c r="C1122" s="95"/>
      <c r="D1122" s="85">
        <f t="shared" si="17"/>
        <v>0</v>
      </c>
      <c r="E1122" s="54" t="s">
        <v>155</v>
      </c>
    </row>
    <row r="1123" ht="18.75" spans="1:5">
      <c r="A1123" s="88" t="s">
        <v>960</v>
      </c>
      <c r="B1123" s="91"/>
      <c r="C1123" s="95"/>
      <c r="D1123" s="85">
        <f t="shared" si="17"/>
        <v>0</v>
      </c>
      <c r="E1123" s="54" t="s">
        <v>155</v>
      </c>
    </row>
    <row r="1124" ht="18.75" spans="1:5">
      <c r="A1124" s="88" t="s">
        <v>961</v>
      </c>
      <c r="B1124" s="91">
        <v>2</v>
      </c>
      <c r="C1124" s="95"/>
      <c r="D1124" s="85">
        <f t="shared" si="17"/>
        <v>2</v>
      </c>
      <c r="E1124" s="54" t="s">
        <v>155</v>
      </c>
    </row>
    <row r="1125" ht="18.75" spans="1:5">
      <c r="A1125" s="88" t="s">
        <v>962</v>
      </c>
      <c r="B1125" s="91"/>
      <c r="C1125" s="95"/>
      <c r="D1125" s="85">
        <f t="shared" si="17"/>
        <v>0</v>
      </c>
      <c r="E1125" s="54" t="s">
        <v>155</v>
      </c>
    </row>
    <row r="1126" ht="18.75" spans="1:5">
      <c r="A1126" s="88" t="s">
        <v>963</v>
      </c>
      <c r="B1126" s="91"/>
      <c r="C1126" s="95"/>
      <c r="D1126" s="85">
        <f t="shared" si="17"/>
        <v>0</v>
      </c>
      <c r="E1126" s="54" t="s">
        <v>155</v>
      </c>
    </row>
    <row r="1127" ht="18.75" spans="1:5">
      <c r="A1127" s="88" t="s">
        <v>964</v>
      </c>
      <c r="B1127" s="91"/>
      <c r="C1127" s="95"/>
      <c r="D1127" s="85">
        <f t="shared" si="17"/>
        <v>0</v>
      </c>
      <c r="E1127" s="54" t="s">
        <v>155</v>
      </c>
    </row>
    <row r="1128" ht="18.75" spans="1:5">
      <c r="A1128" s="88" t="s">
        <v>965</v>
      </c>
      <c r="B1128" s="91"/>
      <c r="C1128" s="95"/>
      <c r="D1128" s="85">
        <f t="shared" si="17"/>
        <v>0</v>
      </c>
      <c r="E1128" s="54" t="s">
        <v>155</v>
      </c>
    </row>
    <row r="1129" ht="18.75" spans="1:5">
      <c r="A1129" s="88" t="s">
        <v>966</v>
      </c>
      <c r="B1129" s="91"/>
      <c r="C1129" s="95"/>
      <c r="D1129" s="85">
        <f t="shared" si="17"/>
        <v>0</v>
      </c>
      <c r="E1129" s="54" t="s">
        <v>155</v>
      </c>
    </row>
    <row r="1130" ht="18.75" spans="1:5">
      <c r="A1130" s="88" t="s">
        <v>967</v>
      </c>
      <c r="B1130" s="91"/>
      <c r="C1130" s="95"/>
      <c r="D1130" s="85">
        <f t="shared" si="17"/>
        <v>0</v>
      </c>
      <c r="E1130" s="54" t="s">
        <v>155</v>
      </c>
    </row>
    <row r="1131" ht="18.75" spans="1:5">
      <c r="A1131" s="88" t="s">
        <v>968</v>
      </c>
      <c r="B1131" s="91"/>
      <c r="C1131" s="95"/>
      <c r="D1131" s="85">
        <f t="shared" si="17"/>
        <v>0</v>
      </c>
      <c r="E1131" s="54" t="s">
        <v>155</v>
      </c>
    </row>
    <row r="1132" ht="18.75" spans="1:5">
      <c r="A1132" s="88" t="s">
        <v>969</v>
      </c>
      <c r="B1132" s="93"/>
      <c r="C1132" s="95"/>
      <c r="D1132" s="85">
        <f t="shared" ref="D1132:D1195" si="18">B1132+C1132</f>
        <v>0</v>
      </c>
      <c r="E1132" s="54" t="s">
        <v>155</v>
      </c>
    </row>
    <row r="1133" ht="18.75" spans="1:5">
      <c r="A1133" s="88" t="s">
        <v>970</v>
      </c>
      <c r="B1133" s="93"/>
      <c r="C1133" s="95"/>
      <c r="D1133" s="85">
        <f t="shared" si="18"/>
        <v>0</v>
      </c>
      <c r="E1133" s="54" t="s">
        <v>155</v>
      </c>
    </row>
    <row r="1134" ht="18.75" spans="1:5">
      <c r="A1134" s="88" t="s">
        <v>971</v>
      </c>
      <c r="B1134" s="91"/>
      <c r="C1134" s="95"/>
      <c r="D1134" s="85">
        <f t="shared" si="18"/>
        <v>0</v>
      </c>
      <c r="E1134" s="54" t="s">
        <v>155</v>
      </c>
    </row>
    <row r="1135" ht="18.75" spans="1:5">
      <c r="A1135" s="88" t="s">
        <v>972</v>
      </c>
      <c r="B1135" s="91"/>
      <c r="C1135" s="95"/>
      <c r="D1135" s="85">
        <f t="shared" si="18"/>
        <v>0</v>
      </c>
      <c r="E1135" s="54" t="s">
        <v>155</v>
      </c>
    </row>
    <row r="1136" ht="18.75" spans="1:5">
      <c r="A1136" s="88" t="s">
        <v>973</v>
      </c>
      <c r="B1136" s="91"/>
      <c r="C1136" s="95"/>
      <c r="D1136" s="85">
        <f t="shared" si="18"/>
        <v>0</v>
      </c>
      <c r="E1136" s="54" t="s">
        <v>155</v>
      </c>
    </row>
    <row r="1137" ht="18.75" spans="1:5">
      <c r="A1137" s="88" t="s">
        <v>974</v>
      </c>
      <c r="B1137" s="91"/>
      <c r="C1137" s="95"/>
      <c r="D1137" s="85">
        <f t="shared" si="18"/>
        <v>0</v>
      </c>
      <c r="E1137" s="54" t="s">
        <v>155</v>
      </c>
    </row>
    <row r="1138" ht="18.75" spans="1:5">
      <c r="A1138" s="88" t="s">
        <v>975</v>
      </c>
      <c r="B1138" s="91"/>
      <c r="C1138" s="95"/>
      <c r="D1138" s="85">
        <f t="shared" si="18"/>
        <v>0</v>
      </c>
      <c r="E1138" s="54" t="s">
        <v>155</v>
      </c>
    </row>
    <row r="1139" ht="18.75" spans="1:5">
      <c r="A1139" s="88" t="s">
        <v>976</v>
      </c>
      <c r="B1139" s="91"/>
      <c r="C1139" s="95"/>
      <c r="D1139" s="85">
        <f t="shared" si="18"/>
        <v>0</v>
      </c>
      <c r="E1139" s="54" t="s">
        <v>155</v>
      </c>
    </row>
    <row r="1140" ht="18.75" spans="1:5">
      <c r="A1140" s="88" t="s">
        <v>977</v>
      </c>
      <c r="B1140" s="91"/>
      <c r="C1140" s="95"/>
      <c r="D1140" s="85">
        <f t="shared" si="18"/>
        <v>0</v>
      </c>
      <c r="E1140" s="54" t="s">
        <v>155</v>
      </c>
    </row>
    <row r="1141" ht="18.75" spans="1:5">
      <c r="A1141" s="88" t="s">
        <v>162</v>
      </c>
      <c r="B1141" s="91">
        <v>291</v>
      </c>
      <c r="C1141" s="95"/>
      <c r="D1141" s="85">
        <f t="shared" si="18"/>
        <v>291</v>
      </c>
      <c r="E1141" s="54" t="s">
        <v>155</v>
      </c>
    </row>
    <row r="1142" ht="18.75" spans="1:5">
      <c r="A1142" s="88" t="s">
        <v>978</v>
      </c>
      <c r="B1142" s="91">
        <v>161</v>
      </c>
      <c r="C1142" s="95"/>
      <c r="D1142" s="85">
        <f t="shared" si="18"/>
        <v>161</v>
      </c>
      <c r="E1142" s="54" t="s">
        <v>155</v>
      </c>
    </row>
    <row r="1143" ht="18.75" spans="1:4">
      <c r="A1143" s="86" t="s">
        <v>979</v>
      </c>
      <c r="B1143" s="93">
        <v>52</v>
      </c>
      <c r="C1143" s="95"/>
      <c r="D1143" s="85">
        <f t="shared" si="18"/>
        <v>52</v>
      </c>
    </row>
    <row r="1144" ht="18.75" spans="1:4">
      <c r="A1144" s="88" t="s">
        <v>152</v>
      </c>
      <c r="B1144" s="93">
        <v>22</v>
      </c>
      <c r="C1144" s="95"/>
      <c r="D1144" s="85">
        <f t="shared" si="18"/>
        <v>22</v>
      </c>
    </row>
    <row r="1145" ht="18.75" spans="1:4">
      <c r="A1145" s="88" t="s">
        <v>153</v>
      </c>
      <c r="B1145" s="94"/>
      <c r="C1145" s="95"/>
      <c r="D1145" s="85">
        <f t="shared" si="18"/>
        <v>0</v>
      </c>
    </row>
    <row r="1146" ht="18.75" spans="1:5">
      <c r="A1146" s="88" t="s">
        <v>154</v>
      </c>
      <c r="B1146" s="91"/>
      <c r="C1146" s="95"/>
      <c r="D1146" s="85">
        <f t="shared" si="18"/>
        <v>0</v>
      </c>
      <c r="E1146" s="54" t="s">
        <v>155</v>
      </c>
    </row>
    <row r="1147" ht="18.75" spans="1:5">
      <c r="A1147" s="88" t="s">
        <v>980</v>
      </c>
      <c r="B1147" s="91">
        <v>25</v>
      </c>
      <c r="C1147" s="95"/>
      <c r="D1147" s="85">
        <f t="shared" si="18"/>
        <v>25</v>
      </c>
      <c r="E1147" s="54" t="s">
        <v>155</v>
      </c>
    </row>
    <row r="1148" ht="18.75" spans="1:4">
      <c r="A1148" s="88" t="s">
        <v>981</v>
      </c>
      <c r="B1148" s="94"/>
      <c r="C1148" s="95"/>
      <c r="D1148" s="85">
        <f t="shared" si="18"/>
        <v>0</v>
      </c>
    </row>
    <row r="1149" ht="18.75" spans="1:4">
      <c r="A1149" s="88" t="s">
        <v>982</v>
      </c>
      <c r="B1149" s="94"/>
      <c r="C1149" s="95"/>
      <c r="D1149" s="85">
        <f t="shared" si="18"/>
        <v>0</v>
      </c>
    </row>
    <row r="1150" ht="18.75" spans="1:5">
      <c r="A1150" s="88" t="s">
        <v>983</v>
      </c>
      <c r="B1150" s="91"/>
      <c r="C1150" s="95"/>
      <c r="D1150" s="85">
        <f t="shared" si="18"/>
        <v>0</v>
      </c>
      <c r="E1150" s="54" t="s">
        <v>155</v>
      </c>
    </row>
    <row r="1151" ht="18.75" spans="1:5">
      <c r="A1151" s="88" t="s">
        <v>984</v>
      </c>
      <c r="B1151" s="91">
        <v>1</v>
      </c>
      <c r="C1151" s="95"/>
      <c r="D1151" s="85">
        <f t="shared" si="18"/>
        <v>1</v>
      </c>
      <c r="E1151" s="54" t="s">
        <v>155</v>
      </c>
    </row>
    <row r="1152" ht="18.75" spans="1:5">
      <c r="A1152" s="88" t="s">
        <v>985</v>
      </c>
      <c r="B1152" s="91">
        <v>1</v>
      </c>
      <c r="C1152" s="95"/>
      <c r="D1152" s="85">
        <f t="shared" si="18"/>
        <v>1</v>
      </c>
      <c r="E1152" s="54" t="s">
        <v>155</v>
      </c>
    </row>
    <row r="1153" ht="18.75" spans="1:5">
      <c r="A1153" s="88" t="s">
        <v>986</v>
      </c>
      <c r="B1153" s="91"/>
      <c r="C1153" s="95"/>
      <c r="D1153" s="85">
        <f t="shared" si="18"/>
        <v>0</v>
      </c>
      <c r="E1153" s="54" t="s">
        <v>155</v>
      </c>
    </row>
    <row r="1154" ht="18.75" spans="1:5">
      <c r="A1154" s="88" t="s">
        <v>987</v>
      </c>
      <c r="B1154" s="91"/>
      <c r="C1154" s="95"/>
      <c r="D1154" s="85">
        <f t="shared" si="18"/>
        <v>0</v>
      </c>
      <c r="E1154" s="54" t="s">
        <v>155</v>
      </c>
    </row>
    <row r="1155" ht="18.75" spans="1:5">
      <c r="A1155" s="88" t="s">
        <v>988</v>
      </c>
      <c r="B1155" s="91"/>
      <c r="C1155" s="95"/>
      <c r="D1155" s="85">
        <f t="shared" si="18"/>
        <v>0</v>
      </c>
      <c r="E1155" s="54" t="s">
        <v>155</v>
      </c>
    </row>
    <row r="1156" ht="18.75" spans="1:5">
      <c r="A1156" s="88" t="s">
        <v>989</v>
      </c>
      <c r="B1156" s="91"/>
      <c r="C1156" s="95"/>
      <c r="D1156" s="85">
        <f t="shared" si="18"/>
        <v>0</v>
      </c>
      <c r="E1156" s="54" t="s">
        <v>155</v>
      </c>
    </row>
    <row r="1157" ht="18.75" spans="1:5">
      <c r="A1157" s="88" t="s">
        <v>990</v>
      </c>
      <c r="B1157" s="91">
        <v>3</v>
      </c>
      <c r="C1157" s="95"/>
      <c r="D1157" s="85">
        <f t="shared" si="18"/>
        <v>3</v>
      </c>
      <c r="E1157" s="54" t="s">
        <v>155</v>
      </c>
    </row>
    <row r="1158" ht="18.75" spans="1:5">
      <c r="A1158" s="86" t="s">
        <v>991</v>
      </c>
      <c r="B1158" s="91">
        <v>0</v>
      </c>
      <c r="C1158" s="95"/>
      <c r="D1158" s="85">
        <f t="shared" si="18"/>
        <v>0</v>
      </c>
      <c r="E1158" s="54" t="s">
        <v>155</v>
      </c>
    </row>
    <row r="1159" ht="18.75" spans="1:5">
      <c r="A1159" s="88" t="s">
        <v>991</v>
      </c>
      <c r="B1159" s="91">
        <v>0</v>
      </c>
      <c r="C1159" s="95"/>
      <c r="D1159" s="85">
        <f t="shared" si="18"/>
        <v>0</v>
      </c>
      <c r="E1159" s="54" t="s">
        <v>155</v>
      </c>
    </row>
    <row r="1160" ht="18.75" spans="1:5">
      <c r="A1160" s="83" t="s">
        <v>127</v>
      </c>
      <c r="B1160" s="91">
        <v>17860</v>
      </c>
      <c r="C1160" s="95"/>
      <c r="D1160" s="85">
        <f t="shared" si="18"/>
        <v>17860</v>
      </c>
      <c r="E1160" s="54" t="s">
        <v>155</v>
      </c>
    </row>
    <row r="1161" ht="18.75" spans="1:5">
      <c r="A1161" s="86" t="s">
        <v>992</v>
      </c>
      <c r="B1161" s="91">
        <v>11950</v>
      </c>
      <c r="C1161" s="95"/>
      <c r="D1161" s="85">
        <f t="shared" si="18"/>
        <v>11950</v>
      </c>
      <c r="E1161" s="54" t="s">
        <v>155</v>
      </c>
    </row>
    <row r="1162" ht="18.75" spans="1:5">
      <c r="A1162" s="88" t="s">
        <v>993</v>
      </c>
      <c r="B1162" s="91"/>
      <c r="C1162" s="95"/>
      <c r="D1162" s="85">
        <f t="shared" si="18"/>
        <v>0</v>
      </c>
      <c r="E1162" s="54" t="s">
        <v>155</v>
      </c>
    </row>
    <row r="1163" ht="18.75" spans="1:5">
      <c r="A1163" s="88" t="s">
        <v>994</v>
      </c>
      <c r="B1163" s="91"/>
      <c r="C1163" s="95"/>
      <c r="D1163" s="85">
        <f t="shared" si="18"/>
        <v>0</v>
      </c>
      <c r="E1163" s="54" t="s">
        <v>155</v>
      </c>
    </row>
    <row r="1164" ht="18.75" spans="1:5">
      <c r="A1164" s="88" t="s">
        <v>23</v>
      </c>
      <c r="B1164" s="91">
        <v>4580</v>
      </c>
      <c r="C1164" s="95"/>
      <c r="D1164" s="85">
        <f t="shared" si="18"/>
        <v>4580</v>
      </c>
      <c r="E1164" s="54" t="s">
        <v>155</v>
      </c>
    </row>
    <row r="1165" ht="18.75" spans="1:5">
      <c r="A1165" s="88" t="s">
        <v>995</v>
      </c>
      <c r="B1165" s="91"/>
      <c r="C1165" s="95"/>
      <c r="D1165" s="85">
        <f t="shared" si="18"/>
        <v>0</v>
      </c>
      <c r="E1165" s="54" t="s">
        <v>155</v>
      </c>
    </row>
    <row r="1166" ht="18.75" spans="1:5">
      <c r="A1166" s="88" t="s">
        <v>996</v>
      </c>
      <c r="B1166" s="91">
        <v>2942</v>
      </c>
      <c r="C1166" s="95"/>
      <c r="D1166" s="85">
        <f t="shared" si="18"/>
        <v>2942</v>
      </c>
      <c r="E1166" s="54" t="s">
        <v>155</v>
      </c>
    </row>
    <row r="1167" ht="18.75" spans="1:5">
      <c r="A1167" s="88" t="s">
        <v>997</v>
      </c>
      <c r="B1167" s="91"/>
      <c r="C1167" s="95"/>
      <c r="D1167" s="85">
        <f t="shared" si="18"/>
        <v>0</v>
      </c>
      <c r="E1167" s="54" t="s">
        <v>155</v>
      </c>
    </row>
    <row r="1168" ht="18.75" spans="1:5">
      <c r="A1168" s="88" t="s">
        <v>998</v>
      </c>
      <c r="B1168" s="91">
        <v>206</v>
      </c>
      <c r="C1168" s="95"/>
      <c r="D1168" s="85">
        <f t="shared" si="18"/>
        <v>206</v>
      </c>
      <c r="E1168" s="54" t="s">
        <v>155</v>
      </c>
    </row>
    <row r="1169" ht="18.75" spans="1:4">
      <c r="A1169" s="88" t="s">
        <v>999</v>
      </c>
      <c r="B1169" s="91">
        <v>3722</v>
      </c>
      <c r="C1169" s="95"/>
      <c r="D1169" s="85">
        <f t="shared" si="18"/>
        <v>3722</v>
      </c>
    </row>
    <row r="1170" ht="18.75" spans="1:5">
      <c r="A1170" s="88" t="s">
        <v>1000</v>
      </c>
      <c r="B1170" s="91">
        <v>500</v>
      </c>
      <c r="C1170" s="95"/>
      <c r="D1170" s="85">
        <f t="shared" si="18"/>
        <v>500</v>
      </c>
      <c r="E1170" s="54" t="s">
        <v>155</v>
      </c>
    </row>
    <row r="1171" ht="18.75" spans="1:4">
      <c r="A1171" s="88" t="s">
        <v>1001</v>
      </c>
      <c r="B1171" s="93"/>
      <c r="C1171" s="95"/>
      <c r="D1171" s="85">
        <f t="shared" si="18"/>
        <v>0</v>
      </c>
    </row>
    <row r="1172" ht="18.75" spans="1:4">
      <c r="A1172" s="88" t="s">
        <v>1002</v>
      </c>
      <c r="B1172" s="94"/>
      <c r="C1172" s="95"/>
      <c r="D1172" s="85">
        <f t="shared" si="18"/>
        <v>0</v>
      </c>
    </row>
    <row r="1173" ht="18.75" spans="1:5">
      <c r="A1173" s="86" t="s">
        <v>1003</v>
      </c>
      <c r="B1173" s="91">
        <v>5910</v>
      </c>
      <c r="C1173" s="95"/>
      <c r="D1173" s="85">
        <f t="shared" si="18"/>
        <v>5910</v>
      </c>
      <c r="E1173" s="54" t="s">
        <v>155</v>
      </c>
    </row>
    <row r="1174" ht="18.75" spans="1:5">
      <c r="A1174" s="88" t="s">
        <v>1004</v>
      </c>
      <c r="B1174" s="91">
        <v>5910</v>
      </c>
      <c r="C1174" s="95"/>
      <c r="D1174" s="85">
        <f t="shared" si="18"/>
        <v>5910</v>
      </c>
      <c r="E1174" s="54" t="s">
        <v>155</v>
      </c>
    </row>
    <row r="1175" ht="18.75" spans="1:4">
      <c r="A1175" s="88" t="s">
        <v>1005</v>
      </c>
      <c r="B1175" s="94"/>
      <c r="C1175" s="95"/>
      <c r="D1175" s="85">
        <f t="shared" si="18"/>
        <v>0</v>
      </c>
    </row>
    <row r="1176" ht="18.75" spans="1:5">
      <c r="A1176" s="88" t="s">
        <v>1006</v>
      </c>
      <c r="B1176" s="91"/>
      <c r="C1176" s="95"/>
      <c r="D1176" s="85">
        <f t="shared" si="18"/>
        <v>0</v>
      </c>
      <c r="E1176" s="54" t="s">
        <v>155</v>
      </c>
    </row>
    <row r="1177" ht="18.75" spans="1:5">
      <c r="A1177" s="86" t="s">
        <v>1007</v>
      </c>
      <c r="B1177" s="91">
        <v>0</v>
      </c>
      <c r="C1177" s="95"/>
      <c r="D1177" s="85">
        <f t="shared" si="18"/>
        <v>0</v>
      </c>
      <c r="E1177" s="54" t="s">
        <v>155</v>
      </c>
    </row>
    <row r="1178" ht="18.75" spans="1:5">
      <c r="A1178" s="88" t="s">
        <v>1008</v>
      </c>
      <c r="B1178" s="91"/>
      <c r="C1178" s="95"/>
      <c r="D1178" s="85">
        <f t="shared" si="18"/>
        <v>0</v>
      </c>
      <c r="E1178" s="54" t="s">
        <v>155</v>
      </c>
    </row>
    <row r="1179" ht="18.75" spans="1:4">
      <c r="A1179" s="88" t="s">
        <v>1009</v>
      </c>
      <c r="B1179" s="94"/>
      <c r="C1179" s="95"/>
      <c r="D1179" s="85">
        <f t="shared" si="18"/>
        <v>0</v>
      </c>
    </row>
    <row r="1180" ht="18.75" spans="1:4">
      <c r="A1180" s="88" t="s">
        <v>1010</v>
      </c>
      <c r="B1180" s="94"/>
      <c r="C1180" s="95"/>
      <c r="D1180" s="85">
        <f t="shared" si="18"/>
        <v>0</v>
      </c>
    </row>
    <row r="1181" ht="18.75" spans="1:5">
      <c r="A1181" s="83" t="s">
        <v>128</v>
      </c>
      <c r="B1181" s="91">
        <v>334</v>
      </c>
      <c r="C1181" s="95"/>
      <c r="D1181" s="85">
        <f t="shared" si="18"/>
        <v>334</v>
      </c>
      <c r="E1181" s="54" t="s">
        <v>155</v>
      </c>
    </row>
    <row r="1182" ht="18.75" spans="1:5">
      <c r="A1182" s="86" t="s">
        <v>1011</v>
      </c>
      <c r="B1182" s="91">
        <v>334</v>
      </c>
      <c r="C1182" s="95"/>
      <c r="D1182" s="85">
        <f t="shared" si="18"/>
        <v>334</v>
      </c>
      <c r="E1182" s="54" t="s">
        <v>155</v>
      </c>
    </row>
    <row r="1183" ht="18.75" spans="1:5">
      <c r="A1183" s="88" t="s">
        <v>152</v>
      </c>
      <c r="B1183" s="91">
        <v>29</v>
      </c>
      <c r="C1183" s="95"/>
      <c r="D1183" s="85">
        <f t="shared" si="18"/>
        <v>29</v>
      </c>
      <c r="E1183" s="54" t="s">
        <v>155</v>
      </c>
    </row>
    <row r="1184" ht="18.75" spans="1:5">
      <c r="A1184" s="88" t="s">
        <v>153</v>
      </c>
      <c r="B1184" s="91">
        <v>2</v>
      </c>
      <c r="C1184" s="95"/>
      <c r="D1184" s="85">
        <f t="shared" si="18"/>
        <v>2</v>
      </c>
      <c r="E1184" s="54" t="s">
        <v>155</v>
      </c>
    </row>
    <row r="1185" ht="18.75" spans="1:4">
      <c r="A1185" s="88" t="s">
        <v>154</v>
      </c>
      <c r="B1185" s="91"/>
      <c r="C1185" s="95"/>
      <c r="D1185" s="85">
        <f t="shared" si="18"/>
        <v>0</v>
      </c>
    </row>
    <row r="1186" ht="18.75" spans="1:5">
      <c r="A1186" s="88" t="s">
        <v>1012</v>
      </c>
      <c r="B1186" s="91"/>
      <c r="C1186" s="95"/>
      <c r="D1186" s="85">
        <f t="shared" si="18"/>
        <v>0</v>
      </c>
      <c r="E1186" s="54" t="s">
        <v>155</v>
      </c>
    </row>
    <row r="1187" ht="18.75" spans="1:5">
      <c r="A1187" s="88" t="s">
        <v>1013</v>
      </c>
      <c r="B1187" s="91"/>
      <c r="C1187" s="95"/>
      <c r="D1187" s="85">
        <f t="shared" si="18"/>
        <v>0</v>
      </c>
      <c r="E1187" s="54" t="s">
        <v>155</v>
      </c>
    </row>
    <row r="1188" ht="18.75" spans="1:4">
      <c r="A1188" s="88" t="s">
        <v>1014</v>
      </c>
      <c r="B1188" s="93"/>
      <c r="C1188" s="95"/>
      <c r="D1188" s="85">
        <f t="shared" si="18"/>
        <v>0</v>
      </c>
    </row>
    <row r="1189" ht="18.75" spans="1:4">
      <c r="A1189" s="88" t="s">
        <v>1015</v>
      </c>
      <c r="B1189" s="93"/>
      <c r="C1189" s="95"/>
      <c r="D1189" s="85">
        <f t="shared" si="18"/>
        <v>0</v>
      </c>
    </row>
    <row r="1190" ht="18.75" spans="1:5">
      <c r="A1190" s="88" t="s">
        <v>1016</v>
      </c>
      <c r="B1190" s="91">
        <v>63</v>
      </c>
      <c r="C1190" s="95"/>
      <c r="D1190" s="85">
        <f t="shared" si="18"/>
        <v>63</v>
      </c>
      <c r="E1190" s="54" t="s">
        <v>155</v>
      </c>
    </row>
    <row r="1191" ht="18.75" spans="1:5">
      <c r="A1191" s="88" t="s">
        <v>1017</v>
      </c>
      <c r="B1191" s="91"/>
      <c r="C1191" s="95"/>
      <c r="D1191" s="85">
        <f t="shared" si="18"/>
        <v>0</v>
      </c>
      <c r="E1191" s="54" t="s">
        <v>155</v>
      </c>
    </row>
    <row r="1192" ht="18.75" spans="1:4">
      <c r="A1192" s="88" t="s">
        <v>1018</v>
      </c>
      <c r="B1192" s="91">
        <v>40</v>
      </c>
      <c r="C1192" s="95"/>
      <c r="D1192" s="85">
        <f t="shared" si="18"/>
        <v>40</v>
      </c>
    </row>
    <row r="1193" ht="18.75" spans="1:5">
      <c r="A1193" s="88" t="s">
        <v>1019</v>
      </c>
      <c r="B1193" s="91">
        <v>200</v>
      </c>
      <c r="C1193" s="95"/>
      <c r="D1193" s="85">
        <f t="shared" si="18"/>
        <v>200</v>
      </c>
      <c r="E1193" s="54" t="s">
        <v>155</v>
      </c>
    </row>
    <row r="1194" ht="18.75" spans="1:4">
      <c r="A1194" s="88" t="s">
        <v>1020</v>
      </c>
      <c r="B1194" s="91"/>
      <c r="C1194" s="95"/>
      <c r="D1194" s="85">
        <f t="shared" si="18"/>
        <v>0</v>
      </c>
    </row>
    <row r="1195" ht="18.75" spans="1:5">
      <c r="A1195" s="103" t="s">
        <v>1021</v>
      </c>
      <c r="B1195" s="91"/>
      <c r="C1195" s="95"/>
      <c r="D1195" s="85">
        <f t="shared" si="18"/>
        <v>0</v>
      </c>
      <c r="E1195" s="54" t="s">
        <v>155</v>
      </c>
    </row>
    <row r="1196" ht="18.75" spans="1:4">
      <c r="A1196" s="103" t="s">
        <v>1022</v>
      </c>
      <c r="B1196" s="91"/>
      <c r="C1196" s="95"/>
      <c r="D1196" s="85">
        <f t="shared" ref="D1196:D1259" si="19">B1196+C1196</f>
        <v>0</v>
      </c>
    </row>
    <row r="1197" ht="18.75" spans="1:4">
      <c r="A1197" s="103" t="s">
        <v>1023</v>
      </c>
      <c r="B1197" s="91"/>
      <c r="C1197" s="95"/>
      <c r="D1197" s="85">
        <f t="shared" si="19"/>
        <v>0</v>
      </c>
    </row>
    <row r="1198" ht="18.75" spans="1:5">
      <c r="A1198" s="88" t="s">
        <v>162</v>
      </c>
      <c r="B1198" s="91"/>
      <c r="C1198" s="95"/>
      <c r="D1198" s="85">
        <f t="shared" si="19"/>
        <v>0</v>
      </c>
      <c r="E1198" s="54" t="s">
        <v>155</v>
      </c>
    </row>
    <row r="1199" ht="18.75" spans="1:5">
      <c r="A1199" s="88" t="s">
        <v>1024</v>
      </c>
      <c r="B1199" s="91"/>
      <c r="C1199" s="95"/>
      <c r="D1199" s="85">
        <f t="shared" si="19"/>
        <v>0</v>
      </c>
      <c r="E1199" s="54" t="s">
        <v>155</v>
      </c>
    </row>
    <row r="1200" ht="18.75" spans="1:4">
      <c r="A1200" s="86" t="s">
        <v>1025</v>
      </c>
      <c r="B1200" s="93">
        <v>0</v>
      </c>
      <c r="C1200" s="95"/>
      <c r="D1200" s="85">
        <f t="shared" si="19"/>
        <v>0</v>
      </c>
    </row>
    <row r="1201" ht="18.75" spans="1:4">
      <c r="A1201" s="88" t="s">
        <v>1026</v>
      </c>
      <c r="B1201" s="94"/>
      <c r="C1201" s="95"/>
      <c r="D1201" s="85">
        <f t="shared" si="19"/>
        <v>0</v>
      </c>
    </row>
    <row r="1202" ht="18.75" spans="1:5">
      <c r="A1202" s="88" t="s">
        <v>1027</v>
      </c>
      <c r="B1202" s="94"/>
      <c r="C1202" s="95"/>
      <c r="D1202" s="85">
        <f t="shared" si="19"/>
        <v>0</v>
      </c>
      <c r="E1202" s="54" t="s">
        <v>155</v>
      </c>
    </row>
    <row r="1203" ht="18.75" spans="1:5">
      <c r="A1203" s="88" t="s">
        <v>1028</v>
      </c>
      <c r="B1203" s="91"/>
      <c r="C1203" s="95"/>
      <c r="D1203" s="85">
        <f t="shared" si="19"/>
        <v>0</v>
      </c>
      <c r="E1203" s="54" t="s">
        <v>155</v>
      </c>
    </row>
    <row r="1204" ht="18.75" spans="1:5">
      <c r="A1204" s="103" t="s">
        <v>1029</v>
      </c>
      <c r="B1204" s="91"/>
      <c r="C1204" s="95"/>
      <c r="D1204" s="85">
        <f t="shared" si="19"/>
        <v>0</v>
      </c>
      <c r="E1204" s="54" t="s">
        <v>155</v>
      </c>
    </row>
    <row r="1205" ht="18.75" spans="1:5">
      <c r="A1205" s="88" t="s">
        <v>1030</v>
      </c>
      <c r="B1205" s="91"/>
      <c r="C1205" s="95"/>
      <c r="D1205" s="85">
        <f t="shared" si="19"/>
        <v>0</v>
      </c>
      <c r="E1205" s="54" t="s">
        <v>155</v>
      </c>
    </row>
    <row r="1206" ht="18.75" spans="1:5">
      <c r="A1206" s="86" t="s">
        <v>1031</v>
      </c>
      <c r="B1206" s="91">
        <v>0</v>
      </c>
      <c r="C1206" s="95"/>
      <c r="D1206" s="85">
        <f t="shared" si="19"/>
        <v>0</v>
      </c>
      <c r="E1206" s="54" t="s">
        <v>155</v>
      </c>
    </row>
    <row r="1207" ht="18.75" spans="1:5">
      <c r="A1207" s="88" t="s">
        <v>1032</v>
      </c>
      <c r="B1207" s="91"/>
      <c r="C1207" s="95"/>
      <c r="D1207" s="85">
        <f t="shared" si="19"/>
        <v>0</v>
      </c>
      <c r="E1207" s="54" t="s">
        <v>155</v>
      </c>
    </row>
    <row r="1208" ht="18.75" spans="1:4">
      <c r="A1208" s="88" t="s">
        <v>1033</v>
      </c>
      <c r="B1208" s="93"/>
      <c r="C1208" s="95"/>
      <c r="D1208" s="85">
        <f t="shared" si="19"/>
        <v>0</v>
      </c>
    </row>
    <row r="1209" ht="18.75" spans="1:4">
      <c r="A1209" s="88" t="s">
        <v>1034</v>
      </c>
      <c r="B1209" s="93"/>
      <c r="C1209" s="95"/>
      <c r="D1209" s="85">
        <f t="shared" si="19"/>
        <v>0</v>
      </c>
    </row>
    <row r="1210" ht="18.75" spans="1:4">
      <c r="A1210" s="88" t="s">
        <v>1035</v>
      </c>
      <c r="B1210" s="94"/>
      <c r="C1210" s="95"/>
      <c r="D1210" s="85">
        <f t="shared" si="19"/>
        <v>0</v>
      </c>
    </row>
    <row r="1211" ht="18.75" spans="1:5">
      <c r="A1211" s="88" t="s">
        <v>1036</v>
      </c>
      <c r="B1211" s="91"/>
      <c r="C1211" s="95"/>
      <c r="D1211" s="85">
        <f t="shared" si="19"/>
        <v>0</v>
      </c>
      <c r="E1211" s="54" t="s">
        <v>155</v>
      </c>
    </row>
    <row r="1212" ht="18.75" spans="1:5">
      <c r="A1212" s="86" t="s">
        <v>1037</v>
      </c>
      <c r="B1212" s="91">
        <v>0</v>
      </c>
      <c r="C1212" s="95"/>
      <c r="D1212" s="85">
        <f t="shared" si="19"/>
        <v>0</v>
      </c>
      <c r="E1212" s="54" t="s">
        <v>155</v>
      </c>
    </row>
    <row r="1213" ht="18.75" spans="1:5">
      <c r="A1213" s="88" t="s">
        <v>1038</v>
      </c>
      <c r="B1213" s="91"/>
      <c r="C1213" s="95"/>
      <c r="D1213" s="85">
        <f t="shared" si="19"/>
        <v>0</v>
      </c>
      <c r="E1213" s="54" t="s">
        <v>155</v>
      </c>
    </row>
    <row r="1214" ht="18.75" spans="1:5">
      <c r="A1214" s="88" t="s">
        <v>1039</v>
      </c>
      <c r="B1214" s="91"/>
      <c r="C1214" s="95"/>
      <c r="D1214" s="85">
        <f t="shared" si="19"/>
        <v>0</v>
      </c>
      <c r="E1214" s="54" t="s">
        <v>155</v>
      </c>
    </row>
    <row r="1215" ht="18.75" spans="1:5">
      <c r="A1215" s="88" t="s">
        <v>1040</v>
      </c>
      <c r="B1215" s="94"/>
      <c r="C1215" s="95"/>
      <c r="D1215" s="85">
        <f t="shared" si="19"/>
        <v>0</v>
      </c>
      <c r="E1215" s="54" t="s">
        <v>155</v>
      </c>
    </row>
    <row r="1216" ht="18.75" spans="1:5">
      <c r="A1216" s="88" t="s">
        <v>1041</v>
      </c>
      <c r="B1216" s="91"/>
      <c r="C1216" s="95"/>
      <c r="D1216" s="85">
        <f t="shared" si="19"/>
        <v>0</v>
      </c>
      <c r="E1216" s="54" t="s">
        <v>155</v>
      </c>
    </row>
    <row r="1217" ht="18.75" spans="1:4">
      <c r="A1217" s="88" t="s">
        <v>1042</v>
      </c>
      <c r="B1217" s="94"/>
      <c r="C1217" s="95"/>
      <c r="D1217" s="85">
        <f t="shared" si="19"/>
        <v>0</v>
      </c>
    </row>
    <row r="1218" ht="18.75" spans="1:5">
      <c r="A1218" s="88" t="s">
        <v>1043</v>
      </c>
      <c r="B1218" s="91"/>
      <c r="C1218" s="95"/>
      <c r="D1218" s="85">
        <f t="shared" si="19"/>
        <v>0</v>
      </c>
      <c r="E1218" s="54" t="s">
        <v>155</v>
      </c>
    </row>
    <row r="1219" ht="18.75" spans="1:4">
      <c r="A1219" s="88" t="s">
        <v>1044</v>
      </c>
      <c r="B1219" s="91"/>
      <c r="C1219" s="95"/>
      <c r="D1219" s="85">
        <f t="shared" si="19"/>
        <v>0</v>
      </c>
    </row>
    <row r="1220" ht="18.75" spans="1:4">
      <c r="A1220" s="88" t="s">
        <v>1045</v>
      </c>
      <c r="B1220" s="91"/>
      <c r="C1220" s="95"/>
      <c r="D1220" s="85">
        <f t="shared" si="19"/>
        <v>0</v>
      </c>
    </row>
    <row r="1221" ht="18.75" spans="1:5">
      <c r="A1221" s="88" t="s">
        <v>1046</v>
      </c>
      <c r="B1221" s="91"/>
      <c r="C1221" s="95"/>
      <c r="D1221" s="85">
        <f t="shared" si="19"/>
        <v>0</v>
      </c>
      <c r="E1221" s="54" t="s">
        <v>155</v>
      </c>
    </row>
    <row r="1222" ht="18.75" spans="1:5">
      <c r="A1222" s="88" t="s">
        <v>1047</v>
      </c>
      <c r="B1222" s="91"/>
      <c r="C1222" s="95"/>
      <c r="D1222" s="85">
        <f t="shared" si="19"/>
        <v>0</v>
      </c>
      <c r="E1222" s="54" t="s">
        <v>155</v>
      </c>
    </row>
    <row r="1223" ht="18.75" spans="1:5">
      <c r="A1223" s="88" t="s">
        <v>1048</v>
      </c>
      <c r="B1223" s="91"/>
      <c r="C1223" s="95"/>
      <c r="D1223" s="85">
        <f t="shared" si="19"/>
        <v>0</v>
      </c>
      <c r="E1223" s="54" t="s">
        <v>155</v>
      </c>
    </row>
    <row r="1224" ht="18.75" spans="1:5">
      <c r="A1224" s="88" t="s">
        <v>1049</v>
      </c>
      <c r="B1224" s="91"/>
      <c r="C1224" s="95"/>
      <c r="D1224" s="85">
        <f t="shared" si="19"/>
        <v>0</v>
      </c>
      <c r="E1224" s="54" t="s">
        <v>155</v>
      </c>
    </row>
    <row r="1225" ht="18.75" spans="1:4">
      <c r="A1225" s="83" t="s">
        <v>129</v>
      </c>
      <c r="B1225" s="91">
        <v>2751</v>
      </c>
      <c r="C1225" s="95"/>
      <c r="D1225" s="85">
        <f t="shared" si="19"/>
        <v>2751</v>
      </c>
    </row>
    <row r="1226" ht="18.75" spans="1:5">
      <c r="A1226" s="86" t="s">
        <v>1050</v>
      </c>
      <c r="B1226" s="91">
        <v>661</v>
      </c>
      <c r="C1226" s="95"/>
      <c r="D1226" s="85">
        <f t="shared" si="19"/>
        <v>661</v>
      </c>
      <c r="E1226" s="54" t="s">
        <v>155</v>
      </c>
    </row>
    <row r="1227" ht="18.75" spans="1:5">
      <c r="A1227" s="88" t="s">
        <v>152</v>
      </c>
      <c r="B1227" s="91">
        <v>234</v>
      </c>
      <c r="C1227" s="95"/>
      <c r="D1227" s="85">
        <f t="shared" si="19"/>
        <v>234</v>
      </c>
      <c r="E1227" s="54" t="s">
        <v>155</v>
      </c>
    </row>
    <row r="1228" ht="18.75" spans="1:5">
      <c r="A1228" s="88" t="s">
        <v>153</v>
      </c>
      <c r="B1228" s="91"/>
      <c r="C1228" s="95"/>
      <c r="D1228" s="85">
        <f t="shared" si="19"/>
        <v>0</v>
      </c>
      <c r="E1228" s="54" t="s">
        <v>155</v>
      </c>
    </row>
    <row r="1229" ht="18.75" spans="1:5">
      <c r="A1229" s="88" t="s">
        <v>154</v>
      </c>
      <c r="B1229" s="91"/>
      <c r="C1229" s="95"/>
      <c r="D1229" s="85">
        <f t="shared" si="19"/>
        <v>0</v>
      </c>
      <c r="E1229" s="54" t="s">
        <v>155</v>
      </c>
    </row>
    <row r="1230" ht="18.75" spans="1:5">
      <c r="A1230" s="88" t="s">
        <v>1051</v>
      </c>
      <c r="B1230" s="91">
        <v>1</v>
      </c>
      <c r="C1230" s="95"/>
      <c r="D1230" s="85">
        <f t="shared" si="19"/>
        <v>1</v>
      </c>
      <c r="E1230" s="54" t="s">
        <v>155</v>
      </c>
    </row>
    <row r="1231" ht="18.75" spans="1:5">
      <c r="A1231" s="88" t="s">
        <v>1052</v>
      </c>
      <c r="B1231" s="91"/>
      <c r="C1231" s="95"/>
      <c r="D1231" s="85">
        <f t="shared" si="19"/>
        <v>0</v>
      </c>
      <c r="E1231" s="54" t="s">
        <v>155</v>
      </c>
    </row>
    <row r="1232" ht="18.75" spans="1:5">
      <c r="A1232" s="88" t="s">
        <v>1053</v>
      </c>
      <c r="B1232" s="91">
        <v>36</v>
      </c>
      <c r="C1232" s="95"/>
      <c r="D1232" s="85">
        <f t="shared" si="19"/>
        <v>36</v>
      </c>
      <c r="E1232" s="54" t="s">
        <v>155</v>
      </c>
    </row>
    <row r="1233" ht="18.75" spans="1:5">
      <c r="A1233" s="88" t="s">
        <v>1054</v>
      </c>
      <c r="B1233" s="91"/>
      <c r="C1233" s="95"/>
      <c r="D1233" s="85">
        <f t="shared" si="19"/>
        <v>0</v>
      </c>
      <c r="E1233" s="54" t="s">
        <v>155</v>
      </c>
    </row>
    <row r="1234" ht="18.75" spans="1:5">
      <c r="A1234" s="88" t="s">
        <v>1055</v>
      </c>
      <c r="B1234" s="91">
        <v>5</v>
      </c>
      <c r="C1234" s="95"/>
      <c r="D1234" s="85">
        <f t="shared" si="19"/>
        <v>5</v>
      </c>
      <c r="E1234" s="54" t="s">
        <v>155</v>
      </c>
    </row>
    <row r="1235" ht="18.75" spans="1:5">
      <c r="A1235" s="88" t="s">
        <v>1056</v>
      </c>
      <c r="B1235" s="91">
        <v>48</v>
      </c>
      <c r="C1235" s="95"/>
      <c r="D1235" s="85">
        <f t="shared" si="19"/>
        <v>48</v>
      </c>
      <c r="E1235" s="54" t="s">
        <v>155</v>
      </c>
    </row>
    <row r="1236" ht="18.75" spans="1:5">
      <c r="A1236" s="88" t="s">
        <v>162</v>
      </c>
      <c r="B1236" s="91">
        <v>22</v>
      </c>
      <c r="C1236" s="95"/>
      <c r="D1236" s="85">
        <f t="shared" si="19"/>
        <v>22</v>
      </c>
      <c r="E1236" s="54" t="s">
        <v>155</v>
      </c>
    </row>
    <row r="1237" ht="18.75" spans="1:5">
      <c r="A1237" s="88" t="s">
        <v>1057</v>
      </c>
      <c r="B1237" s="91">
        <v>315</v>
      </c>
      <c r="C1237" s="95"/>
      <c r="D1237" s="85">
        <f t="shared" si="19"/>
        <v>315</v>
      </c>
      <c r="E1237" s="54" t="s">
        <v>155</v>
      </c>
    </row>
    <row r="1238" ht="18.75" spans="1:5">
      <c r="A1238" s="96" t="s">
        <v>1058</v>
      </c>
      <c r="B1238" s="91">
        <v>601</v>
      </c>
      <c r="C1238" s="95"/>
      <c r="D1238" s="85">
        <f t="shared" si="19"/>
        <v>601</v>
      </c>
      <c r="E1238" s="54" t="s">
        <v>155</v>
      </c>
    </row>
    <row r="1239" ht="18.75" spans="1:5">
      <c r="A1239" s="88" t="s">
        <v>152</v>
      </c>
      <c r="B1239" s="91">
        <v>314</v>
      </c>
      <c r="C1239" s="95"/>
      <c r="D1239" s="85">
        <f t="shared" si="19"/>
        <v>314</v>
      </c>
      <c r="E1239" s="54" t="s">
        <v>155</v>
      </c>
    </row>
    <row r="1240" ht="18.75" spans="1:5">
      <c r="A1240" s="88" t="s">
        <v>153</v>
      </c>
      <c r="B1240" s="91">
        <v>277</v>
      </c>
      <c r="C1240" s="95"/>
      <c r="D1240" s="85">
        <f t="shared" si="19"/>
        <v>277</v>
      </c>
      <c r="E1240" s="54" t="s">
        <v>155</v>
      </c>
    </row>
    <row r="1241" ht="18.75" spans="1:5">
      <c r="A1241" s="88" t="s">
        <v>154</v>
      </c>
      <c r="B1241" s="93"/>
      <c r="C1241" s="95"/>
      <c r="D1241" s="85">
        <f t="shared" si="19"/>
        <v>0</v>
      </c>
      <c r="E1241" s="54" t="s">
        <v>155</v>
      </c>
    </row>
    <row r="1242" ht="18.75" spans="1:5">
      <c r="A1242" s="88" t="s">
        <v>1059</v>
      </c>
      <c r="B1242" s="91">
        <v>10</v>
      </c>
      <c r="C1242" s="95"/>
      <c r="D1242" s="85">
        <f t="shared" si="19"/>
        <v>10</v>
      </c>
      <c r="E1242" s="54" t="s">
        <v>155</v>
      </c>
    </row>
    <row r="1243" ht="18.75" spans="1:5">
      <c r="A1243" s="88" t="s">
        <v>556</v>
      </c>
      <c r="B1243" s="91"/>
      <c r="C1243" s="95"/>
      <c r="D1243" s="85">
        <f t="shared" si="19"/>
        <v>0</v>
      </c>
      <c r="E1243" s="54" t="s">
        <v>155</v>
      </c>
    </row>
    <row r="1244" ht="18.75" spans="1:5">
      <c r="A1244" s="97" t="s">
        <v>1060</v>
      </c>
      <c r="B1244" s="91"/>
      <c r="C1244" s="95"/>
      <c r="D1244" s="85">
        <f t="shared" si="19"/>
        <v>0</v>
      </c>
      <c r="E1244" s="54" t="s">
        <v>155</v>
      </c>
    </row>
    <row r="1245" ht="18.75" spans="1:5">
      <c r="A1245" s="86" t="s">
        <v>1061</v>
      </c>
      <c r="B1245" s="91">
        <v>0</v>
      </c>
      <c r="C1245" s="95"/>
      <c r="D1245" s="85">
        <f t="shared" si="19"/>
        <v>0</v>
      </c>
      <c r="E1245" s="54" t="s">
        <v>155</v>
      </c>
    </row>
    <row r="1246" ht="18.75" spans="1:5">
      <c r="A1246" s="88" t="s">
        <v>1062</v>
      </c>
      <c r="B1246" s="91"/>
      <c r="C1246" s="95"/>
      <c r="D1246" s="85">
        <f t="shared" si="19"/>
        <v>0</v>
      </c>
      <c r="E1246" s="54" t="s">
        <v>155</v>
      </c>
    </row>
    <row r="1247" ht="18.75" spans="1:5">
      <c r="A1247" s="88" t="s">
        <v>1063</v>
      </c>
      <c r="B1247" s="91"/>
      <c r="C1247" s="95"/>
      <c r="D1247" s="85">
        <f t="shared" si="19"/>
        <v>0</v>
      </c>
      <c r="E1247" s="54" t="s">
        <v>155</v>
      </c>
    </row>
    <row r="1248" ht="18.75" spans="1:5">
      <c r="A1248" s="88" t="s">
        <v>1064</v>
      </c>
      <c r="B1248" s="91"/>
      <c r="C1248" s="95"/>
      <c r="D1248" s="85">
        <f t="shared" si="19"/>
        <v>0</v>
      </c>
      <c r="E1248" s="54" t="s">
        <v>155</v>
      </c>
    </row>
    <row r="1249" ht="18.75" spans="1:5">
      <c r="A1249" s="88" t="s">
        <v>1065</v>
      </c>
      <c r="B1249" s="91"/>
      <c r="C1249" s="95"/>
      <c r="D1249" s="85">
        <f t="shared" si="19"/>
        <v>0</v>
      </c>
      <c r="E1249" s="54" t="s">
        <v>155</v>
      </c>
    </row>
    <row r="1250" ht="18.75" spans="1:5">
      <c r="A1250" s="88" t="s">
        <v>1066</v>
      </c>
      <c r="B1250" s="91"/>
      <c r="C1250" s="95"/>
      <c r="D1250" s="85">
        <f t="shared" si="19"/>
        <v>0</v>
      </c>
      <c r="E1250" s="54" t="s">
        <v>155</v>
      </c>
    </row>
    <row r="1251" ht="18.75" spans="1:5">
      <c r="A1251" s="86" t="s">
        <v>1067</v>
      </c>
      <c r="B1251" s="91">
        <v>0</v>
      </c>
      <c r="C1251" s="95"/>
      <c r="D1251" s="85">
        <f t="shared" si="19"/>
        <v>0</v>
      </c>
      <c r="E1251" s="54" t="s">
        <v>155</v>
      </c>
    </row>
    <row r="1252" ht="18.75" spans="1:5">
      <c r="A1252" s="88" t="s">
        <v>152</v>
      </c>
      <c r="B1252" s="91"/>
      <c r="C1252" s="95"/>
      <c r="D1252" s="85">
        <f t="shared" si="19"/>
        <v>0</v>
      </c>
      <c r="E1252" s="54" t="s">
        <v>155</v>
      </c>
    </row>
    <row r="1253" ht="18.75" spans="1:5">
      <c r="A1253" s="88" t="s">
        <v>153</v>
      </c>
      <c r="B1253" s="93"/>
      <c r="C1253" s="95"/>
      <c r="D1253" s="85">
        <f t="shared" si="19"/>
        <v>0</v>
      </c>
      <c r="E1253" s="54" t="s">
        <v>155</v>
      </c>
    </row>
    <row r="1254" ht="18.75" spans="1:5">
      <c r="A1254" s="88" t="s">
        <v>154</v>
      </c>
      <c r="B1254" s="91"/>
      <c r="C1254" s="95"/>
      <c r="D1254" s="85">
        <f t="shared" si="19"/>
        <v>0</v>
      </c>
      <c r="E1254" s="54" t="s">
        <v>155</v>
      </c>
    </row>
    <row r="1255" ht="18.75" spans="1:5">
      <c r="A1255" s="97" t="s">
        <v>1068</v>
      </c>
      <c r="B1255" s="91"/>
      <c r="C1255" s="95"/>
      <c r="D1255" s="85">
        <f t="shared" si="19"/>
        <v>0</v>
      </c>
      <c r="E1255" s="54" t="s">
        <v>155</v>
      </c>
    </row>
    <row r="1256" ht="18.75" spans="1:5">
      <c r="A1256" s="97" t="s">
        <v>1069</v>
      </c>
      <c r="B1256" s="91"/>
      <c r="C1256" s="95"/>
      <c r="D1256" s="85">
        <f t="shared" si="19"/>
        <v>0</v>
      </c>
      <c r="E1256" s="54" t="s">
        <v>155</v>
      </c>
    </row>
    <row r="1257" ht="18.75" spans="1:5">
      <c r="A1257" s="88" t="s">
        <v>162</v>
      </c>
      <c r="B1257" s="91"/>
      <c r="C1257" s="95"/>
      <c r="D1257" s="85">
        <f t="shared" si="19"/>
        <v>0</v>
      </c>
      <c r="E1257" s="54" t="s">
        <v>155</v>
      </c>
    </row>
    <row r="1258" ht="18.75" spans="1:5">
      <c r="A1258" s="97" t="s">
        <v>1070</v>
      </c>
      <c r="B1258" s="91"/>
      <c r="C1258" s="95"/>
      <c r="D1258" s="85">
        <f t="shared" si="19"/>
        <v>0</v>
      </c>
      <c r="E1258" s="54" t="s">
        <v>155</v>
      </c>
    </row>
    <row r="1259" ht="18.75" spans="1:5">
      <c r="A1259" s="86" t="s">
        <v>1071</v>
      </c>
      <c r="B1259" s="91">
        <v>113</v>
      </c>
      <c r="C1259" s="95"/>
      <c r="D1259" s="85">
        <f t="shared" si="19"/>
        <v>113</v>
      </c>
      <c r="E1259" s="54" t="s">
        <v>155</v>
      </c>
    </row>
    <row r="1260" ht="18.75" spans="1:5">
      <c r="A1260" s="88" t="s">
        <v>152</v>
      </c>
      <c r="B1260" s="91"/>
      <c r="C1260" s="95"/>
      <c r="D1260" s="85">
        <f t="shared" ref="D1260:D1323" si="20">B1260+C1260</f>
        <v>0</v>
      </c>
      <c r="E1260" s="54" t="s">
        <v>155</v>
      </c>
    </row>
    <row r="1261" ht="18.75" spans="1:5">
      <c r="A1261" s="88" t="s">
        <v>153</v>
      </c>
      <c r="B1261" s="91">
        <v>70</v>
      </c>
      <c r="C1261" s="95"/>
      <c r="D1261" s="85">
        <f t="shared" si="20"/>
        <v>70</v>
      </c>
      <c r="E1261" s="54" t="s">
        <v>155</v>
      </c>
    </row>
    <row r="1262" ht="18.75" spans="1:5">
      <c r="A1262" s="88" t="s">
        <v>154</v>
      </c>
      <c r="B1262" s="91"/>
      <c r="C1262" s="95"/>
      <c r="D1262" s="85">
        <f t="shared" si="20"/>
        <v>0</v>
      </c>
      <c r="E1262" s="54" t="s">
        <v>155</v>
      </c>
    </row>
    <row r="1263" ht="18.75" spans="1:5">
      <c r="A1263" s="88" t="s">
        <v>1072</v>
      </c>
      <c r="B1263" s="91"/>
      <c r="C1263" s="95"/>
      <c r="D1263" s="85">
        <f t="shared" si="20"/>
        <v>0</v>
      </c>
      <c r="E1263" s="54" t="s">
        <v>155</v>
      </c>
    </row>
    <row r="1264" ht="18.75" spans="1:5">
      <c r="A1264" s="88" t="s">
        <v>1073</v>
      </c>
      <c r="B1264" s="91">
        <v>2</v>
      </c>
      <c r="C1264" s="95"/>
      <c r="D1264" s="85">
        <f t="shared" si="20"/>
        <v>2</v>
      </c>
      <c r="E1264" s="54" t="s">
        <v>155</v>
      </c>
    </row>
    <row r="1265" ht="18.75" spans="1:5">
      <c r="A1265" s="88" t="s">
        <v>1074</v>
      </c>
      <c r="B1265" s="91"/>
      <c r="C1265" s="95"/>
      <c r="D1265" s="85">
        <f t="shared" si="20"/>
        <v>0</v>
      </c>
      <c r="E1265" s="54" t="s">
        <v>155</v>
      </c>
    </row>
    <row r="1266" ht="18.75" spans="1:4">
      <c r="A1266" s="88" t="s">
        <v>1075</v>
      </c>
      <c r="B1266" s="93">
        <v>1</v>
      </c>
      <c r="C1266" s="95"/>
      <c r="D1266" s="85">
        <f t="shared" si="20"/>
        <v>1</v>
      </c>
    </row>
    <row r="1267" ht="18.75" spans="1:4">
      <c r="A1267" s="88" t="s">
        <v>1076</v>
      </c>
      <c r="B1267" s="93"/>
      <c r="C1267" s="95"/>
      <c r="D1267" s="85">
        <f t="shared" si="20"/>
        <v>0</v>
      </c>
    </row>
    <row r="1268" ht="18.75" spans="1:4">
      <c r="A1268" s="88" t="s">
        <v>1077</v>
      </c>
      <c r="B1268" s="94"/>
      <c r="C1268" s="95"/>
      <c r="D1268" s="85">
        <f t="shared" si="20"/>
        <v>0</v>
      </c>
    </row>
    <row r="1269" ht="18.75" spans="1:5">
      <c r="A1269" s="88" t="s">
        <v>1078</v>
      </c>
      <c r="B1269" s="91"/>
      <c r="C1269" s="95"/>
      <c r="D1269" s="85">
        <f t="shared" si="20"/>
        <v>0</v>
      </c>
      <c r="E1269" s="54" t="s">
        <v>155</v>
      </c>
    </row>
    <row r="1270" ht="18.75" spans="1:5">
      <c r="A1270" s="88" t="s">
        <v>1079</v>
      </c>
      <c r="B1270" s="91"/>
      <c r="C1270" s="95"/>
      <c r="D1270" s="85">
        <f t="shared" si="20"/>
        <v>0</v>
      </c>
      <c r="E1270" s="54" t="s">
        <v>155</v>
      </c>
    </row>
    <row r="1271" ht="18.75" spans="1:4">
      <c r="A1271" s="88" t="s">
        <v>1080</v>
      </c>
      <c r="B1271" s="91">
        <v>40</v>
      </c>
      <c r="C1271" s="95"/>
      <c r="D1271" s="85">
        <f t="shared" si="20"/>
        <v>40</v>
      </c>
    </row>
    <row r="1272" ht="18.75" spans="1:5">
      <c r="A1272" s="86" t="s">
        <v>1081</v>
      </c>
      <c r="B1272" s="91">
        <v>1084</v>
      </c>
      <c r="C1272" s="95"/>
      <c r="D1272" s="85">
        <f t="shared" si="20"/>
        <v>1084</v>
      </c>
      <c r="E1272" s="54" t="s">
        <v>155</v>
      </c>
    </row>
    <row r="1273" ht="18.75" spans="1:4">
      <c r="A1273" s="88" t="s">
        <v>1082</v>
      </c>
      <c r="B1273" s="91">
        <v>927</v>
      </c>
      <c r="C1273" s="95"/>
      <c r="D1273" s="85">
        <f t="shared" si="20"/>
        <v>927</v>
      </c>
    </row>
    <row r="1274" ht="18.75" spans="1:5">
      <c r="A1274" s="88" t="s">
        <v>1083</v>
      </c>
      <c r="B1274" s="91">
        <v>60</v>
      </c>
      <c r="C1274" s="95"/>
      <c r="D1274" s="85">
        <f t="shared" si="20"/>
        <v>60</v>
      </c>
      <c r="E1274" s="54" t="s">
        <v>155</v>
      </c>
    </row>
    <row r="1275" ht="18.75" spans="1:4">
      <c r="A1275" s="88" t="s">
        <v>1084</v>
      </c>
      <c r="B1275" s="91">
        <v>97</v>
      </c>
      <c r="C1275" s="95"/>
      <c r="D1275" s="85">
        <f t="shared" si="20"/>
        <v>97</v>
      </c>
    </row>
    <row r="1276" ht="18.75" spans="1:4">
      <c r="A1276" s="86" t="s">
        <v>1085</v>
      </c>
      <c r="B1276" s="91">
        <v>292</v>
      </c>
      <c r="C1276" s="95"/>
      <c r="D1276" s="85">
        <f t="shared" si="20"/>
        <v>292</v>
      </c>
    </row>
    <row r="1277" ht="18.75" spans="1:4">
      <c r="A1277" s="88" t="s">
        <v>1086</v>
      </c>
      <c r="B1277" s="91">
        <v>292</v>
      </c>
      <c r="C1277" s="95"/>
      <c r="D1277" s="85">
        <f t="shared" si="20"/>
        <v>292</v>
      </c>
    </row>
    <row r="1278" ht="18.75" spans="1:4">
      <c r="A1278" s="88" t="s">
        <v>1087</v>
      </c>
      <c r="B1278" s="91"/>
      <c r="C1278" s="95"/>
      <c r="D1278" s="85">
        <f t="shared" si="20"/>
        <v>0</v>
      </c>
    </row>
    <row r="1279" ht="18.75" spans="1:4">
      <c r="A1279" s="88" t="s">
        <v>1088</v>
      </c>
      <c r="B1279" s="93"/>
      <c r="C1279" s="95"/>
      <c r="D1279" s="85">
        <f t="shared" si="20"/>
        <v>0</v>
      </c>
    </row>
    <row r="1280" ht="18.75" spans="1:4">
      <c r="A1280" s="86" t="s">
        <v>1089</v>
      </c>
      <c r="B1280" s="91"/>
      <c r="C1280" s="95"/>
      <c r="D1280" s="85">
        <f t="shared" si="20"/>
        <v>0</v>
      </c>
    </row>
    <row r="1281" ht="18.75" spans="1:4">
      <c r="A1281" s="88" t="s">
        <v>1089</v>
      </c>
      <c r="B1281" s="94"/>
      <c r="C1281" s="95"/>
      <c r="D1281" s="85">
        <f t="shared" si="20"/>
        <v>0</v>
      </c>
    </row>
    <row r="1282" ht="18.75" spans="1:5">
      <c r="A1282" s="83" t="s">
        <v>130</v>
      </c>
      <c r="B1282" s="91">
        <v>2210</v>
      </c>
      <c r="C1282" s="95"/>
      <c r="D1282" s="85">
        <f t="shared" si="20"/>
        <v>2210</v>
      </c>
      <c r="E1282" s="54" t="s">
        <v>155</v>
      </c>
    </row>
    <row r="1283" ht="18.75" spans="1:5">
      <c r="A1283" s="83" t="s">
        <v>131</v>
      </c>
      <c r="B1283" s="94">
        <v>1704</v>
      </c>
      <c r="C1283" s="95"/>
      <c r="D1283" s="85">
        <f t="shared" si="20"/>
        <v>1704</v>
      </c>
      <c r="E1283" s="54" t="s">
        <v>155</v>
      </c>
    </row>
    <row r="1284" ht="18.75" spans="1:5">
      <c r="A1284" s="86" t="s">
        <v>1090</v>
      </c>
      <c r="B1284" s="91">
        <v>1704</v>
      </c>
      <c r="C1284" s="95"/>
      <c r="D1284" s="85">
        <f t="shared" si="20"/>
        <v>1704</v>
      </c>
      <c r="E1284" s="54" t="s">
        <v>155</v>
      </c>
    </row>
    <row r="1285" ht="18.75" spans="1:5">
      <c r="A1285" s="88" t="s">
        <v>1091</v>
      </c>
      <c r="B1285" s="91">
        <v>1704</v>
      </c>
      <c r="C1285" s="95"/>
      <c r="D1285" s="85">
        <f t="shared" si="20"/>
        <v>1704</v>
      </c>
      <c r="E1285" s="54" t="s">
        <v>155</v>
      </c>
    </row>
    <row r="1286" ht="18.75" spans="1:5">
      <c r="A1286" s="88" t="s">
        <v>1092</v>
      </c>
      <c r="B1286" s="91"/>
      <c r="C1286" s="95"/>
      <c r="D1286" s="85">
        <f t="shared" si="20"/>
        <v>0</v>
      </c>
      <c r="E1286" s="54" t="s">
        <v>155</v>
      </c>
    </row>
    <row r="1287" ht="18.75" spans="1:5">
      <c r="A1287" s="88" t="s">
        <v>1093</v>
      </c>
      <c r="B1287" s="91"/>
      <c r="C1287" s="95"/>
      <c r="D1287" s="85">
        <f t="shared" si="20"/>
        <v>0</v>
      </c>
      <c r="E1287" s="54" t="s">
        <v>155</v>
      </c>
    </row>
    <row r="1288" ht="18.75" spans="1:5">
      <c r="A1288" s="88" t="s">
        <v>1094</v>
      </c>
      <c r="B1288" s="91"/>
      <c r="C1288" s="95"/>
      <c r="D1288" s="85">
        <f t="shared" si="20"/>
        <v>0</v>
      </c>
      <c r="E1288" s="54" t="s">
        <v>155</v>
      </c>
    </row>
    <row r="1289" ht="18.75" spans="1:5">
      <c r="A1289" s="83" t="s">
        <v>132</v>
      </c>
      <c r="B1289" s="91">
        <v>0</v>
      </c>
      <c r="C1289" s="95"/>
      <c r="D1289" s="85">
        <f t="shared" si="20"/>
        <v>0</v>
      </c>
      <c r="E1289" s="54" t="s">
        <v>155</v>
      </c>
    </row>
    <row r="1290" ht="18.75" spans="1:5">
      <c r="A1290" s="86" t="s">
        <v>1095</v>
      </c>
      <c r="B1290" s="91"/>
      <c r="C1290" s="95"/>
      <c r="D1290" s="85">
        <f t="shared" si="20"/>
        <v>0</v>
      </c>
      <c r="E1290" s="54" t="s">
        <v>155</v>
      </c>
    </row>
    <row r="1291" ht="18.75" spans="1:5">
      <c r="A1291" s="83" t="s">
        <v>133</v>
      </c>
      <c r="B1291" s="91">
        <v>10236</v>
      </c>
      <c r="C1291" s="105">
        <v>-3000</v>
      </c>
      <c r="D1291" s="85">
        <f t="shared" si="20"/>
        <v>7236</v>
      </c>
      <c r="E1291" s="54" t="s">
        <v>155</v>
      </c>
    </row>
    <row r="1292" ht="18.75" spans="1:5">
      <c r="A1292" s="86" t="s">
        <v>1096</v>
      </c>
      <c r="B1292" s="91"/>
      <c r="C1292" s="105"/>
      <c r="D1292" s="85">
        <f t="shared" si="20"/>
        <v>0</v>
      </c>
      <c r="E1292" s="54" t="s">
        <v>155</v>
      </c>
    </row>
    <row r="1293" ht="18.75" spans="1:5">
      <c r="A1293" s="86" t="s">
        <v>955</v>
      </c>
      <c r="B1293" s="91">
        <v>10236</v>
      </c>
      <c r="C1293" s="105">
        <v>-3000</v>
      </c>
      <c r="D1293" s="85">
        <f t="shared" si="20"/>
        <v>7236</v>
      </c>
      <c r="E1293" s="54" t="s">
        <v>155</v>
      </c>
    </row>
    <row r="1294" ht="18.75" spans="1:5">
      <c r="A1294" s="83"/>
      <c r="B1294" s="91"/>
      <c r="C1294" s="95"/>
      <c r="D1294" s="85">
        <f t="shared" si="20"/>
        <v>0</v>
      </c>
      <c r="E1294" s="54" t="s">
        <v>155</v>
      </c>
    </row>
    <row r="1295" ht="18.75" spans="1:4">
      <c r="A1295" s="106" t="s">
        <v>1097</v>
      </c>
      <c r="B1295" s="107">
        <f>B5+B234+B237+B258+B348+B400+B456+B513+B642+B715+B796+B819+B930+B994+B1058+B1078+B1105+B1115+B1160+B1181+B1225+B1282+B1283+B1289+B1291</f>
        <v>278800</v>
      </c>
      <c r="C1295" s="107">
        <f>C5+C234+C237+C258+C348+C400+C456+C513+C642+C715+C796+C819+C930+C994+C1058+C1078+C1105+C1115+C1160+C1181+C1225+C1282+C1283+C1289+C1291</f>
        <v>0</v>
      </c>
      <c r="D1295" s="107">
        <f>D5+D234+D237+D258+D348+D400+D456+D513+D642+D715+D796+D819+D930+D994+D1058+D1078+D1105+D1115+D1160+D1181+D1225+D1282+D1283+D1289+D1291</f>
        <v>278800</v>
      </c>
    </row>
  </sheetData>
  <mergeCells count="1">
    <mergeCell ref="A2:D2"/>
  </mergeCells>
  <conditionalFormatting sqref="A5:A1294">
    <cfRule type="containsErrors" dxfId="1" priority="1">
      <formula>ISERROR(A5)</formula>
    </cfRule>
  </conditionalFormatting>
  <conditionalFormatting sqref="B5:B1294 A1295:D1295">
    <cfRule type="containsErrors" dxfId="1" priority="2">
      <formula>ISERROR(A5)</formula>
    </cfRule>
  </conditionalFormatting>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workbookViewId="0">
      <selection activeCell="F34" sqref="F34"/>
    </sheetView>
  </sheetViews>
  <sheetFormatPr defaultColWidth="9" defaultRowHeight="13.5" outlineLevelCol="3"/>
  <cols>
    <col min="1" max="1" width="28.125" customWidth="1"/>
    <col min="2" max="2" width="14.75" customWidth="1"/>
    <col min="3" max="3" width="15.625" customWidth="1"/>
    <col min="4" max="4" width="20" customWidth="1"/>
  </cols>
  <sheetData>
    <row r="1" s="47" customFormat="1" spans="1:1">
      <c r="A1" s="47" t="s">
        <v>1098</v>
      </c>
    </row>
    <row r="2" s="48" customFormat="1" ht="26.1" customHeight="1" spans="1:4">
      <c r="A2" s="53" t="s">
        <v>1099</v>
      </c>
      <c r="B2" s="53"/>
      <c r="C2" s="53"/>
      <c r="D2" s="53"/>
    </row>
    <row r="3" s="47" customFormat="1" ht="15" customHeight="1" spans="1:4">
      <c r="A3" s="47" t="s">
        <v>64</v>
      </c>
      <c r="B3" s="54"/>
      <c r="C3" s="54"/>
      <c r="D3" s="55" t="s">
        <v>30</v>
      </c>
    </row>
    <row r="4" s="49" customFormat="1" ht="27" customHeight="1" spans="1:4">
      <c r="A4" s="56" t="s">
        <v>65</v>
      </c>
      <c r="B4" s="56" t="s">
        <v>66</v>
      </c>
      <c r="C4" s="56" t="s">
        <v>67</v>
      </c>
      <c r="D4" s="56" t="s">
        <v>68</v>
      </c>
    </row>
    <row r="5" spans="1:4">
      <c r="A5" s="59" t="s">
        <v>1100</v>
      </c>
      <c r="B5" s="58"/>
      <c r="C5" s="58"/>
      <c r="D5" s="58">
        <f>B5+C5</f>
        <v>0</v>
      </c>
    </row>
    <row r="6" ht="24" spans="1:4">
      <c r="A6" s="59" t="s">
        <v>1101</v>
      </c>
      <c r="B6" s="58"/>
      <c r="C6" s="58"/>
      <c r="D6" s="58">
        <f t="shared" ref="D6:D36" si="0">B6+C6</f>
        <v>0</v>
      </c>
    </row>
    <row r="7" spans="1:4">
      <c r="A7" s="59" t="s">
        <v>1102</v>
      </c>
      <c r="B7" s="58"/>
      <c r="C7" s="58"/>
      <c r="D7" s="58">
        <f t="shared" si="0"/>
        <v>0</v>
      </c>
    </row>
    <row r="8" spans="1:4">
      <c r="A8" s="59" t="s">
        <v>1103</v>
      </c>
      <c r="B8" s="58"/>
      <c r="C8" s="58"/>
      <c r="D8" s="58">
        <f t="shared" si="0"/>
        <v>0</v>
      </c>
    </row>
    <row r="9" spans="1:4">
      <c r="A9" s="59" t="s">
        <v>1104</v>
      </c>
      <c r="B9" s="58">
        <v>2000</v>
      </c>
      <c r="C9" s="58"/>
      <c r="D9" s="58">
        <f t="shared" si="0"/>
        <v>2000</v>
      </c>
    </row>
    <row r="10" spans="1:4">
      <c r="A10" s="60" t="s">
        <v>1105</v>
      </c>
      <c r="B10" s="58">
        <v>2000</v>
      </c>
      <c r="C10" s="58"/>
      <c r="D10" s="58">
        <f t="shared" si="0"/>
        <v>2000</v>
      </c>
    </row>
    <row r="11" spans="1:4">
      <c r="A11" s="60" t="s">
        <v>1106</v>
      </c>
      <c r="B11" s="58"/>
      <c r="C11" s="58"/>
      <c r="D11" s="58">
        <f t="shared" si="0"/>
        <v>0</v>
      </c>
    </row>
    <row r="12" spans="1:4">
      <c r="A12" s="61" t="s">
        <v>1107</v>
      </c>
      <c r="B12" s="58"/>
      <c r="C12" s="58"/>
      <c r="D12" s="58">
        <f t="shared" si="0"/>
        <v>0</v>
      </c>
    </row>
    <row r="13" spans="1:4">
      <c r="A13" s="61" t="s">
        <v>1108</v>
      </c>
      <c r="B13" s="58"/>
      <c r="C13" s="58"/>
      <c r="D13" s="58">
        <f t="shared" si="0"/>
        <v>0</v>
      </c>
    </row>
    <row r="14" spans="1:4">
      <c r="A14" s="61" t="s">
        <v>1109</v>
      </c>
      <c r="B14" s="58"/>
      <c r="C14" s="58"/>
      <c r="D14" s="58">
        <f t="shared" si="0"/>
        <v>0</v>
      </c>
    </row>
    <row r="15" spans="1:4">
      <c r="A15" s="59" t="s">
        <v>1110</v>
      </c>
      <c r="B15" s="58"/>
      <c r="C15" s="58"/>
      <c r="D15" s="58">
        <f t="shared" si="0"/>
        <v>0</v>
      </c>
    </row>
    <row r="16" spans="1:4">
      <c r="A16" s="59" t="s">
        <v>1111</v>
      </c>
      <c r="B16" s="58"/>
      <c r="C16" s="58"/>
      <c r="D16" s="58">
        <f t="shared" si="0"/>
        <v>0</v>
      </c>
    </row>
    <row r="17" spans="1:4">
      <c r="A17" s="61" t="s">
        <v>1112</v>
      </c>
      <c r="B17" s="58"/>
      <c r="C17" s="58"/>
      <c r="D17" s="58">
        <f t="shared" si="0"/>
        <v>0</v>
      </c>
    </row>
    <row r="18" spans="1:4">
      <c r="A18" s="61" t="s">
        <v>1113</v>
      </c>
      <c r="B18" s="58"/>
      <c r="C18" s="58"/>
      <c r="D18" s="58">
        <f t="shared" si="0"/>
        <v>0</v>
      </c>
    </row>
    <row r="19" spans="1:4">
      <c r="A19" s="59" t="s">
        <v>1114</v>
      </c>
      <c r="B19" s="58">
        <v>280</v>
      </c>
      <c r="C19" s="58"/>
      <c r="D19" s="58">
        <f t="shared" si="0"/>
        <v>280</v>
      </c>
    </row>
    <row r="20" spans="1:4">
      <c r="A20" s="59" t="s">
        <v>1115</v>
      </c>
      <c r="B20" s="58"/>
      <c r="C20" s="58"/>
      <c r="D20" s="58">
        <f t="shared" si="0"/>
        <v>0</v>
      </c>
    </row>
    <row r="21" ht="24" spans="1:4">
      <c r="A21" s="59" t="s">
        <v>1116</v>
      </c>
      <c r="B21" s="58"/>
      <c r="C21" s="58"/>
      <c r="D21" s="58">
        <f t="shared" si="0"/>
        <v>0</v>
      </c>
    </row>
    <row r="22" spans="1:4">
      <c r="A22" s="59" t="s">
        <v>1117</v>
      </c>
      <c r="B22" s="58"/>
      <c r="C22" s="58"/>
      <c r="D22" s="58">
        <f t="shared" si="0"/>
        <v>0</v>
      </c>
    </row>
    <row r="23" spans="1:4">
      <c r="A23" s="63" t="s">
        <v>1118</v>
      </c>
      <c r="B23" s="58">
        <v>80</v>
      </c>
      <c r="C23" s="58"/>
      <c r="D23" s="58">
        <f t="shared" si="0"/>
        <v>80</v>
      </c>
    </row>
    <row r="24" ht="24" spans="1:4">
      <c r="A24" s="64" t="s">
        <v>1119</v>
      </c>
      <c r="B24" s="58"/>
      <c r="C24" s="58"/>
      <c r="D24" s="58">
        <f t="shared" si="0"/>
        <v>0</v>
      </c>
    </row>
    <row r="25" spans="1:4">
      <c r="A25" s="64" t="s">
        <v>1120</v>
      </c>
      <c r="B25" s="58"/>
      <c r="C25" s="58"/>
      <c r="D25" s="58">
        <f t="shared" si="0"/>
        <v>0</v>
      </c>
    </row>
    <row r="26" spans="1:4">
      <c r="A26" s="63" t="s">
        <v>1121</v>
      </c>
      <c r="B26" s="58"/>
      <c r="C26" s="58"/>
      <c r="D26" s="58">
        <f t="shared" si="0"/>
        <v>0</v>
      </c>
    </row>
    <row r="27" spans="1:4">
      <c r="A27" s="72"/>
      <c r="B27" s="58"/>
      <c r="C27" s="58"/>
      <c r="D27" s="58">
        <f t="shared" si="0"/>
        <v>0</v>
      </c>
    </row>
    <row r="28" spans="1:4">
      <c r="A28" s="73" t="s">
        <v>1122</v>
      </c>
      <c r="B28" s="58">
        <v>2360</v>
      </c>
      <c r="C28" s="58"/>
      <c r="D28" s="58">
        <f t="shared" si="0"/>
        <v>2360</v>
      </c>
    </row>
    <row r="29" spans="1:4">
      <c r="A29" s="74" t="s">
        <v>1123</v>
      </c>
      <c r="B29" s="58"/>
      <c r="C29" s="58">
        <v>32000</v>
      </c>
      <c r="D29" s="58">
        <f t="shared" si="0"/>
        <v>32000</v>
      </c>
    </row>
    <row r="30" spans="1:4">
      <c r="A30" s="74" t="s">
        <v>96</v>
      </c>
      <c r="B30" s="58">
        <v>10540</v>
      </c>
      <c r="C30" s="58"/>
      <c r="D30" s="58">
        <f t="shared" si="0"/>
        <v>10540</v>
      </c>
    </row>
    <row r="31" spans="1:4">
      <c r="A31" s="74" t="s">
        <v>1124</v>
      </c>
      <c r="B31" s="58">
        <v>1908</v>
      </c>
      <c r="C31" s="58"/>
      <c r="D31" s="58">
        <f t="shared" si="0"/>
        <v>1908</v>
      </c>
    </row>
    <row r="32" spans="1:4">
      <c r="A32" s="75" t="s">
        <v>1125</v>
      </c>
      <c r="B32" s="58">
        <v>1908</v>
      </c>
      <c r="C32" s="58"/>
      <c r="D32" s="58">
        <f t="shared" si="0"/>
        <v>1908</v>
      </c>
    </row>
    <row r="33" spans="1:4">
      <c r="A33" s="75" t="s">
        <v>1126</v>
      </c>
      <c r="B33" s="58"/>
      <c r="C33" s="58"/>
      <c r="D33" s="58">
        <f t="shared" si="0"/>
        <v>0</v>
      </c>
    </row>
    <row r="34" spans="1:4">
      <c r="A34" s="76" t="s">
        <v>1127</v>
      </c>
      <c r="B34" s="58">
        <v>3867</v>
      </c>
      <c r="C34" s="58"/>
      <c r="D34" s="58">
        <f t="shared" si="0"/>
        <v>3867</v>
      </c>
    </row>
    <row r="35" spans="1:4">
      <c r="A35" s="76" t="s">
        <v>1128</v>
      </c>
      <c r="B35" s="58">
        <v>4765</v>
      </c>
      <c r="C35" s="58"/>
      <c r="D35" s="58">
        <f t="shared" si="0"/>
        <v>4765</v>
      </c>
    </row>
    <row r="36" spans="1:4">
      <c r="A36" s="73" t="s">
        <v>105</v>
      </c>
      <c r="B36" s="58">
        <v>12900</v>
      </c>
      <c r="C36" s="58">
        <v>32000</v>
      </c>
      <c r="D36" s="58">
        <f t="shared" si="0"/>
        <v>44900</v>
      </c>
    </row>
  </sheetData>
  <mergeCells count="1">
    <mergeCell ref="A2:D2"/>
  </mergeCells>
  <conditionalFormatting sqref="A29:A33 A6:A22">
    <cfRule type="expression" dxfId="0" priority="1" stopIfTrue="1">
      <formula>"len($A:$A)=3"</formula>
    </cfRule>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9"/>
  <sheetViews>
    <sheetView topLeftCell="A233" workbookViewId="0">
      <selection activeCell="J171" sqref="J171"/>
    </sheetView>
  </sheetViews>
  <sheetFormatPr defaultColWidth="9" defaultRowHeight="13.5" outlineLevelCol="3"/>
  <cols>
    <col min="1" max="1" width="36.25" style="50" customWidth="1"/>
    <col min="2" max="2" width="14.75" customWidth="1"/>
    <col min="3" max="3" width="15.625" customWidth="1"/>
    <col min="4" max="4" width="20" customWidth="1"/>
  </cols>
  <sheetData>
    <row r="1" s="47" customFormat="1" spans="1:1">
      <c r="A1" s="51" t="s">
        <v>1098</v>
      </c>
    </row>
    <row r="2" s="48" customFormat="1" ht="26.1" customHeight="1" spans="1:4">
      <c r="A2" s="52" t="s">
        <v>1129</v>
      </c>
      <c r="B2" s="53"/>
      <c r="C2" s="53"/>
      <c r="D2" s="53"/>
    </row>
    <row r="3" s="47" customFormat="1" ht="15" customHeight="1" spans="1:4">
      <c r="A3" s="51" t="s">
        <v>64</v>
      </c>
      <c r="B3" s="54"/>
      <c r="C3" s="54"/>
      <c r="D3" s="55" t="s">
        <v>30</v>
      </c>
    </row>
    <row r="4" s="49" customFormat="1" ht="27" customHeight="1" spans="1:4">
      <c r="A4" s="56" t="s">
        <v>65</v>
      </c>
      <c r="B4" s="56" t="s">
        <v>66</v>
      </c>
      <c r="C4" s="56" t="s">
        <v>67</v>
      </c>
      <c r="D4" s="56" t="s">
        <v>68</v>
      </c>
    </row>
    <row r="5" ht="14.25" spans="1:4">
      <c r="A5" s="57" t="s">
        <v>1130</v>
      </c>
      <c r="B5" s="58">
        <v>15</v>
      </c>
      <c r="C5" s="58"/>
      <c r="D5" s="58">
        <f>B5+C5</f>
        <v>15</v>
      </c>
    </row>
    <row r="6" spans="1:4">
      <c r="A6" s="59" t="s">
        <v>1131</v>
      </c>
      <c r="B6" s="58">
        <v>15</v>
      </c>
      <c r="C6" s="58"/>
      <c r="D6" s="58">
        <f t="shared" ref="D5:D36" si="0">B6+C6</f>
        <v>15</v>
      </c>
    </row>
    <row r="7" spans="1:4">
      <c r="A7" s="59" t="s">
        <v>1132</v>
      </c>
      <c r="B7" s="58">
        <v>1</v>
      </c>
      <c r="C7" s="58"/>
      <c r="D7" s="58">
        <f t="shared" si="0"/>
        <v>1</v>
      </c>
    </row>
    <row r="8" spans="1:4">
      <c r="A8" s="59" t="s">
        <v>1133</v>
      </c>
      <c r="B8" s="58"/>
      <c r="C8" s="58"/>
      <c r="D8" s="58">
        <f t="shared" si="0"/>
        <v>0</v>
      </c>
    </row>
    <row r="9" spans="1:4">
      <c r="A9" s="59" t="s">
        <v>1134</v>
      </c>
      <c r="B9" s="58"/>
      <c r="C9" s="58"/>
      <c r="D9" s="58">
        <f t="shared" si="0"/>
        <v>0</v>
      </c>
    </row>
    <row r="10" spans="1:4">
      <c r="A10" s="60" t="s">
        <v>1135</v>
      </c>
      <c r="B10" s="58"/>
      <c r="C10" s="58"/>
      <c r="D10" s="58">
        <f t="shared" si="0"/>
        <v>0</v>
      </c>
    </row>
    <row r="11" spans="1:4">
      <c r="A11" s="60" t="s">
        <v>1136</v>
      </c>
      <c r="B11" s="58">
        <v>14</v>
      </c>
      <c r="C11" s="58"/>
      <c r="D11" s="58">
        <f t="shared" si="0"/>
        <v>14</v>
      </c>
    </row>
    <row r="12" spans="1:4">
      <c r="A12" s="61" t="s">
        <v>1137</v>
      </c>
      <c r="B12" s="58"/>
      <c r="C12" s="58"/>
      <c r="D12" s="58">
        <f t="shared" si="0"/>
        <v>0</v>
      </c>
    </row>
    <row r="13" spans="1:4">
      <c r="A13" s="61" t="s">
        <v>1138</v>
      </c>
      <c r="B13" s="58"/>
      <c r="C13" s="58"/>
      <c r="D13" s="58">
        <f t="shared" si="0"/>
        <v>0</v>
      </c>
    </row>
    <row r="14" spans="1:4">
      <c r="A14" s="61" t="s">
        <v>1139</v>
      </c>
      <c r="B14" s="58"/>
      <c r="C14" s="58"/>
      <c r="D14" s="58">
        <f t="shared" si="0"/>
        <v>0</v>
      </c>
    </row>
    <row r="15" spans="1:4">
      <c r="A15" s="59" t="s">
        <v>1140</v>
      </c>
      <c r="B15" s="58"/>
      <c r="C15" s="58"/>
      <c r="D15" s="58">
        <f t="shared" si="0"/>
        <v>0</v>
      </c>
    </row>
    <row r="16" spans="1:4">
      <c r="A16" s="59" t="s">
        <v>1141</v>
      </c>
      <c r="B16" s="58"/>
      <c r="C16" s="58"/>
      <c r="D16" s="58">
        <f t="shared" si="0"/>
        <v>0</v>
      </c>
    </row>
    <row r="17" spans="1:4">
      <c r="A17" s="61" t="s">
        <v>1142</v>
      </c>
      <c r="B17" s="58"/>
      <c r="C17" s="58"/>
      <c r="D17" s="58">
        <f t="shared" si="0"/>
        <v>0</v>
      </c>
    </row>
    <row r="18" ht="24" spans="1:4">
      <c r="A18" s="61" t="s">
        <v>1143</v>
      </c>
      <c r="B18" s="58"/>
      <c r="C18" s="58"/>
      <c r="D18" s="58">
        <f t="shared" si="0"/>
        <v>0</v>
      </c>
    </row>
    <row r="19" spans="1:4">
      <c r="A19" s="59" t="s">
        <v>1144</v>
      </c>
      <c r="B19" s="58"/>
      <c r="C19" s="58"/>
      <c r="D19" s="58">
        <f t="shared" si="0"/>
        <v>0</v>
      </c>
    </row>
    <row r="20" ht="24" spans="1:4">
      <c r="A20" s="59" t="s">
        <v>1145</v>
      </c>
      <c r="B20" s="58"/>
      <c r="C20" s="58"/>
      <c r="D20" s="58">
        <f t="shared" si="0"/>
        <v>0</v>
      </c>
    </row>
    <row r="21" ht="18.75" spans="1:4">
      <c r="A21" s="62" t="s">
        <v>1146</v>
      </c>
      <c r="B21" s="58">
        <v>396</v>
      </c>
      <c r="C21" s="58"/>
      <c r="D21" s="58">
        <f t="shared" si="0"/>
        <v>396</v>
      </c>
    </row>
    <row r="22" spans="1:4">
      <c r="A22" s="59" t="s">
        <v>1147</v>
      </c>
      <c r="B22" s="58">
        <v>396</v>
      </c>
      <c r="C22" s="58"/>
      <c r="D22" s="58">
        <f t="shared" si="0"/>
        <v>396</v>
      </c>
    </row>
    <row r="23" spans="1:4">
      <c r="A23" s="63" t="s">
        <v>1148</v>
      </c>
      <c r="B23" s="58">
        <v>96</v>
      </c>
      <c r="C23" s="58"/>
      <c r="D23" s="58">
        <f t="shared" si="0"/>
        <v>96</v>
      </c>
    </row>
    <row r="24" spans="1:4">
      <c r="A24" s="64" t="s">
        <v>1149</v>
      </c>
      <c r="B24" s="58">
        <v>300</v>
      </c>
      <c r="C24" s="58"/>
      <c r="D24" s="58">
        <f t="shared" si="0"/>
        <v>300</v>
      </c>
    </row>
    <row r="25" spans="1:4">
      <c r="A25" s="64" t="s">
        <v>1150</v>
      </c>
      <c r="B25" s="58"/>
      <c r="C25" s="58"/>
      <c r="D25" s="58">
        <f t="shared" si="0"/>
        <v>0</v>
      </c>
    </row>
    <row r="26" spans="1:4">
      <c r="A26" s="63" t="s">
        <v>1151</v>
      </c>
      <c r="B26" s="58"/>
      <c r="C26" s="58"/>
      <c r="D26" s="58">
        <f t="shared" si="0"/>
        <v>0</v>
      </c>
    </row>
    <row r="27" spans="1:4">
      <c r="A27" s="65" t="s">
        <v>1148</v>
      </c>
      <c r="B27" s="58"/>
      <c r="C27" s="58"/>
      <c r="D27" s="58">
        <f t="shared" si="0"/>
        <v>0</v>
      </c>
    </row>
    <row r="28" spans="1:4">
      <c r="A28" s="66" t="s">
        <v>1149</v>
      </c>
      <c r="B28" s="58"/>
      <c r="C28" s="58"/>
      <c r="D28" s="58">
        <f t="shared" si="0"/>
        <v>0</v>
      </c>
    </row>
    <row r="29" spans="1:4">
      <c r="A29" s="67" t="s">
        <v>1152</v>
      </c>
      <c r="B29" s="58"/>
      <c r="C29" s="58"/>
      <c r="D29" s="58">
        <f t="shared" si="0"/>
        <v>0</v>
      </c>
    </row>
    <row r="30" ht="24" spans="1:4">
      <c r="A30" s="67" t="s">
        <v>1153</v>
      </c>
      <c r="B30" s="58"/>
      <c r="C30" s="58"/>
      <c r="D30" s="58">
        <f t="shared" si="0"/>
        <v>0</v>
      </c>
    </row>
    <row r="31" spans="1:4">
      <c r="A31" s="67" t="s">
        <v>1149</v>
      </c>
      <c r="B31" s="58"/>
      <c r="C31" s="58"/>
      <c r="D31" s="58">
        <f t="shared" si="0"/>
        <v>0</v>
      </c>
    </row>
    <row r="32" ht="24" spans="1:4">
      <c r="A32" s="68" t="s">
        <v>1154</v>
      </c>
      <c r="B32" s="58"/>
      <c r="C32" s="58"/>
      <c r="D32" s="58">
        <f t="shared" si="0"/>
        <v>0</v>
      </c>
    </row>
    <row r="33" ht="18.75" spans="1:4">
      <c r="A33" s="69" t="s">
        <v>1155</v>
      </c>
      <c r="B33" s="58"/>
      <c r="C33" s="58"/>
      <c r="D33" s="58">
        <f t="shared" si="0"/>
        <v>0</v>
      </c>
    </row>
    <row r="34" spans="1:4">
      <c r="A34" s="66" t="s">
        <v>1156</v>
      </c>
      <c r="B34" s="58"/>
      <c r="C34" s="58"/>
      <c r="D34" s="58">
        <f t="shared" si="0"/>
        <v>0</v>
      </c>
    </row>
    <row r="35" spans="1:4">
      <c r="A35" s="66" t="s">
        <v>1157</v>
      </c>
      <c r="B35" s="58"/>
      <c r="C35" s="58"/>
      <c r="D35" s="58">
        <f t="shared" si="0"/>
        <v>0</v>
      </c>
    </row>
    <row r="36" spans="1:4">
      <c r="A36" s="66" t="s">
        <v>1158</v>
      </c>
      <c r="B36" s="58"/>
      <c r="C36" s="58"/>
      <c r="D36" s="58">
        <f t="shared" si="0"/>
        <v>0</v>
      </c>
    </row>
    <row r="37" spans="1:4">
      <c r="A37" s="70" t="s">
        <v>1159</v>
      </c>
      <c r="B37" s="58"/>
      <c r="C37" s="58"/>
      <c r="D37" s="58">
        <f t="shared" ref="D37:D100" si="1">B37+C37</f>
        <v>0</v>
      </c>
    </row>
    <row r="38" ht="27" spans="1:4">
      <c r="A38" s="70" t="s">
        <v>1160</v>
      </c>
      <c r="B38" s="58"/>
      <c r="C38" s="58"/>
      <c r="D38" s="58">
        <f t="shared" si="1"/>
        <v>0</v>
      </c>
    </row>
    <row r="39" spans="1:4">
      <c r="A39" s="70" t="s">
        <v>1161</v>
      </c>
      <c r="B39" s="58"/>
      <c r="C39" s="58"/>
      <c r="D39" s="58">
        <f t="shared" si="1"/>
        <v>0</v>
      </c>
    </row>
    <row r="40" spans="1:4">
      <c r="A40" s="70" t="s">
        <v>1162</v>
      </c>
      <c r="B40" s="58"/>
      <c r="C40" s="58"/>
      <c r="D40" s="58">
        <f t="shared" si="1"/>
        <v>0</v>
      </c>
    </row>
    <row r="41" spans="1:4">
      <c r="A41" s="70" t="s">
        <v>1163</v>
      </c>
      <c r="B41" s="58"/>
      <c r="C41" s="58"/>
      <c r="D41" s="58">
        <f t="shared" si="1"/>
        <v>0</v>
      </c>
    </row>
    <row r="42" spans="1:4">
      <c r="A42" s="70" t="s">
        <v>1164</v>
      </c>
      <c r="B42" s="58"/>
      <c r="C42" s="58"/>
      <c r="D42" s="58">
        <f t="shared" si="1"/>
        <v>0</v>
      </c>
    </row>
    <row r="43" spans="1:4">
      <c r="A43" s="70" t="s">
        <v>1165</v>
      </c>
      <c r="B43" s="58"/>
      <c r="C43" s="58"/>
      <c r="D43" s="58">
        <f t="shared" si="1"/>
        <v>0</v>
      </c>
    </row>
    <row r="44" ht="18.75" spans="1:4">
      <c r="A44" s="71" t="s">
        <v>1166</v>
      </c>
      <c r="B44" s="58">
        <v>1760</v>
      </c>
      <c r="C44" s="58"/>
      <c r="D44" s="58">
        <f t="shared" si="1"/>
        <v>1760</v>
      </c>
    </row>
    <row r="45" spans="1:4">
      <c r="A45" s="70" t="s">
        <v>1167</v>
      </c>
      <c r="B45" s="58">
        <v>1035</v>
      </c>
      <c r="C45" s="58"/>
      <c r="D45" s="58">
        <f t="shared" si="1"/>
        <v>1035</v>
      </c>
    </row>
    <row r="46" spans="1:4">
      <c r="A46" s="70" t="s">
        <v>1168</v>
      </c>
      <c r="B46" s="58">
        <v>514</v>
      </c>
      <c r="C46" s="58"/>
      <c r="D46" s="58">
        <f t="shared" si="1"/>
        <v>514</v>
      </c>
    </row>
    <row r="47" spans="1:4">
      <c r="A47" s="70" t="s">
        <v>1169</v>
      </c>
      <c r="B47" s="58"/>
      <c r="C47" s="58"/>
      <c r="D47" s="58">
        <f t="shared" si="1"/>
        <v>0</v>
      </c>
    </row>
    <row r="48" spans="1:4">
      <c r="A48" s="70" t="s">
        <v>1170</v>
      </c>
      <c r="B48" s="58"/>
      <c r="C48" s="58"/>
      <c r="D48" s="58">
        <f t="shared" si="1"/>
        <v>0</v>
      </c>
    </row>
    <row r="49" spans="1:4">
      <c r="A49" s="70" t="s">
        <v>1171</v>
      </c>
      <c r="B49" s="58"/>
      <c r="C49" s="58"/>
      <c r="D49" s="58">
        <f t="shared" si="1"/>
        <v>0</v>
      </c>
    </row>
    <row r="50" spans="1:4">
      <c r="A50" s="70" t="s">
        <v>1172</v>
      </c>
      <c r="B50" s="58"/>
      <c r="C50" s="58"/>
      <c r="D50" s="58">
        <f t="shared" si="1"/>
        <v>0</v>
      </c>
    </row>
    <row r="51" spans="1:4">
      <c r="A51" s="70" t="s">
        <v>1173</v>
      </c>
      <c r="B51" s="58"/>
      <c r="C51" s="58"/>
      <c r="D51" s="58">
        <f t="shared" si="1"/>
        <v>0</v>
      </c>
    </row>
    <row r="52" spans="1:4">
      <c r="A52" s="70" t="s">
        <v>1174</v>
      </c>
      <c r="B52" s="58"/>
      <c r="C52" s="58"/>
      <c r="D52" s="58">
        <f t="shared" si="1"/>
        <v>0</v>
      </c>
    </row>
    <row r="53" spans="1:4">
      <c r="A53" s="70" t="s">
        <v>1175</v>
      </c>
      <c r="B53" s="58"/>
      <c r="C53" s="58"/>
      <c r="D53" s="58">
        <f t="shared" si="1"/>
        <v>0</v>
      </c>
    </row>
    <row r="54" spans="1:4">
      <c r="A54" s="70" t="s">
        <v>1176</v>
      </c>
      <c r="B54" s="58"/>
      <c r="C54" s="58"/>
      <c r="D54" s="58">
        <f t="shared" si="1"/>
        <v>0</v>
      </c>
    </row>
    <row r="55" spans="1:4">
      <c r="A55" s="70" t="s">
        <v>1177</v>
      </c>
      <c r="B55" s="58"/>
      <c r="C55" s="58"/>
      <c r="D55" s="58">
        <f t="shared" si="1"/>
        <v>0</v>
      </c>
    </row>
    <row r="56" spans="1:4">
      <c r="A56" s="70" t="s">
        <v>1178</v>
      </c>
      <c r="B56" s="58">
        <v>260</v>
      </c>
      <c r="C56" s="58"/>
      <c r="D56" s="58">
        <f t="shared" si="1"/>
        <v>260</v>
      </c>
    </row>
    <row r="57" ht="27" spans="1:4">
      <c r="A57" s="70" t="s">
        <v>1179</v>
      </c>
      <c r="B57" s="58">
        <v>261</v>
      </c>
      <c r="C57" s="58"/>
      <c r="D57" s="58">
        <f t="shared" si="1"/>
        <v>261</v>
      </c>
    </row>
    <row r="58" spans="1:4">
      <c r="A58" s="70" t="s">
        <v>1180</v>
      </c>
      <c r="B58" s="58">
        <v>400</v>
      </c>
      <c r="C58" s="58"/>
      <c r="D58" s="58">
        <f t="shared" si="1"/>
        <v>400</v>
      </c>
    </row>
    <row r="59" spans="1:4">
      <c r="A59" s="70" t="s">
        <v>1168</v>
      </c>
      <c r="B59" s="58">
        <v>400</v>
      </c>
      <c r="C59" s="58"/>
      <c r="D59" s="58">
        <f t="shared" si="1"/>
        <v>400</v>
      </c>
    </row>
    <row r="60" spans="1:4">
      <c r="A60" s="70" t="s">
        <v>1169</v>
      </c>
      <c r="B60" s="58"/>
      <c r="C60" s="58"/>
      <c r="D60" s="58">
        <f t="shared" si="1"/>
        <v>0</v>
      </c>
    </row>
    <row r="61" spans="1:4">
      <c r="A61" s="70" t="s">
        <v>1181</v>
      </c>
      <c r="B61" s="58"/>
      <c r="C61" s="58"/>
      <c r="D61" s="58">
        <f t="shared" si="1"/>
        <v>0</v>
      </c>
    </row>
    <row r="62" spans="1:4">
      <c r="A62" s="70" t="s">
        <v>1182</v>
      </c>
      <c r="B62" s="58"/>
      <c r="C62" s="58"/>
      <c r="D62" s="58">
        <f t="shared" si="1"/>
        <v>0</v>
      </c>
    </row>
    <row r="63" spans="1:4">
      <c r="A63" s="70" t="s">
        <v>1183</v>
      </c>
      <c r="B63" s="58">
        <v>245</v>
      </c>
      <c r="C63" s="58"/>
      <c r="D63" s="58">
        <f t="shared" si="1"/>
        <v>245</v>
      </c>
    </row>
    <row r="64" spans="1:4">
      <c r="A64" s="70" t="s">
        <v>1184</v>
      </c>
      <c r="B64" s="58"/>
      <c r="C64" s="58"/>
      <c r="D64" s="58">
        <f t="shared" si="1"/>
        <v>0</v>
      </c>
    </row>
    <row r="65" spans="1:4">
      <c r="A65" s="70" t="s">
        <v>1185</v>
      </c>
      <c r="B65" s="58"/>
      <c r="C65" s="58"/>
      <c r="D65" s="58">
        <f t="shared" si="1"/>
        <v>0</v>
      </c>
    </row>
    <row r="66" spans="1:4">
      <c r="A66" s="70" t="s">
        <v>1186</v>
      </c>
      <c r="B66" s="58"/>
      <c r="C66" s="58"/>
      <c r="D66" s="58">
        <f t="shared" si="1"/>
        <v>0</v>
      </c>
    </row>
    <row r="67" spans="1:4">
      <c r="A67" s="70" t="s">
        <v>1187</v>
      </c>
      <c r="B67" s="58"/>
      <c r="C67" s="58"/>
      <c r="D67" s="58">
        <f t="shared" si="1"/>
        <v>0</v>
      </c>
    </row>
    <row r="68" spans="1:4">
      <c r="A68" s="70" t="s">
        <v>1188</v>
      </c>
      <c r="B68" s="58">
        <v>245</v>
      </c>
      <c r="C68" s="58"/>
      <c r="D68" s="58">
        <f t="shared" si="1"/>
        <v>245</v>
      </c>
    </row>
    <row r="69" spans="1:4">
      <c r="A69" s="70" t="s">
        <v>1189</v>
      </c>
      <c r="B69" s="58">
        <v>80</v>
      </c>
      <c r="C69" s="58"/>
      <c r="D69" s="58">
        <f t="shared" si="1"/>
        <v>80</v>
      </c>
    </row>
    <row r="70" spans="1:4">
      <c r="A70" s="70" t="s">
        <v>1190</v>
      </c>
      <c r="B70" s="58">
        <v>80</v>
      </c>
      <c r="C70" s="58"/>
      <c r="D70" s="58">
        <f t="shared" si="1"/>
        <v>80</v>
      </c>
    </row>
    <row r="71" spans="1:4">
      <c r="A71" s="70" t="s">
        <v>1191</v>
      </c>
      <c r="B71" s="58"/>
      <c r="C71" s="58"/>
      <c r="D71" s="58">
        <f t="shared" si="1"/>
        <v>0</v>
      </c>
    </row>
    <row r="72" spans="1:4">
      <c r="A72" s="70" t="s">
        <v>1192</v>
      </c>
      <c r="B72" s="58"/>
      <c r="C72" s="58"/>
      <c r="D72" s="58">
        <f t="shared" si="1"/>
        <v>0</v>
      </c>
    </row>
    <row r="73" spans="1:4">
      <c r="A73" s="70" t="s">
        <v>1193</v>
      </c>
      <c r="B73" s="58"/>
      <c r="C73" s="58"/>
      <c r="D73" s="58">
        <f t="shared" si="1"/>
        <v>0</v>
      </c>
    </row>
    <row r="74" spans="1:4">
      <c r="A74" s="70" t="s">
        <v>1168</v>
      </c>
      <c r="B74" s="58"/>
      <c r="C74" s="58"/>
      <c r="D74" s="58">
        <f t="shared" si="1"/>
        <v>0</v>
      </c>
    </row>
    <row r="75" spans="1:4">
      <c r="A75" s="70" t="s">
        <v>1169</v>
      </c>
      <c r="B75" s="58"/>
      <c r="C75" s="58"/>
      <c r="D75" s="58">
        <f t="shared" si="1"/>
        <v>0</v>
      </c>
    </row>
    <row r="76" ht="27" spans="1:4">
      <c r="A76" s="70" t="s">
        <v>1194</v>
      </c>
      <c r="B76" s="58"/>
      <c r="C76" s="58"/>
      <c r="D76" s="58">
        <f t="shared" si="1"/>
        <v>0</v>
      </c>
    </row>
    <row r="77" spans="1:4">
      <c r="A77" s="70" t="s">
        <v>1195</v>
      </c>
      <c r="B77" s="58"/>
      <c r="C77" s="58"/>
      <c r="D77" s="58">
        <f t="shared" si="1"/>
        <v>0</v>
      </c>
    </row>
    <row r="78" spans="1:4">
      <c r="A78" s="70" t="s">
        <v>1168</v>
      </c>
      <c r="B78" s="58"/>
      <c r="C78" s="58"/>
      <c r="D78" s="58">
        <f t="shared" si="1"/>
        <v>0</v>
      </c>
    </row>
    <row r="79" spans="1:4">
      <c r="A79" s="70" t="s">
        <v>1169</v>
      </c>
      <c r="B79" s="58"/>
      <c r="C79" s="58"/>
      <c r="D79" s="58">
        <f t="shared" si="1"/>
        <v>0</v>
      </c>
    </row>
    <row r="80" ht="27" spans="1:4">
      <c r="A80" s="70" t="s">
        <v>1196</v>
      </c>
      <c r="B80" s="58"/>
      <c r="C80" s="58"/>
      <c r="D80" s="58">
        <f t="shared" si="1"/>
        <v>0</v>
      </c>
    </row>
    <row r="81" ht="27" spans="1:4">
      <c r="A81" s="70" t="s">
        <v>1197</v>
      </c>
      <c r="B81" s="58"/>
      <c r="C81" s="58"/>
      <c r="D81" s="58">
        <f t="shared" si="1"/>
        <v>0</v>
      </c>
    </row>
    <row r="82" spans="1:4">
      <c r="A82" s="70" t="s">
        <v>1184</v>
      </c>
      <c r="B82" s="58"/>
      <c r="C82" s="58"/>
      <c r="D82" s="58">
        <f t="shared" si="1"/>
        <v>0</v>
      </c>
    </row>
    <row r="83" spans="1:4">
      <c r="A83" s="70" t="s">
        <v>1185</v>
      </c>
      <c r="B83" s="58"/>
      <c r="C83" s="58"/>
      <c r="D83" s="58">
        <f t="shared" si="1"/>
        <v>0</v>
      </c>
    </row>
    <row r="84" spans="1:4">
      <c r="A84" s="70" t="s">
        <v>1186</v>
      </c>
      <c r="B84" s="58"/>
      <c r="C84" s="58"/>
      <c r="D84" s="58">
        <f t="shared" si="1"/>
        <v>0</v>
      </c>
    </row>
    <row r="85" spans="1:4">
      <c r="A85" s="70" t="s">
        <v>1187</v>
      </c>
      <c r="B85" s="58"/>
      <c r="C85" s="58"/>
      <c r="D85" s="58">
        <f t="shared" si="1"/>
        <v>0</v>
      </c>
    </row>
    <row r="86" ht="27" spans="1:4">
      <c r="A86" s="70" t="s">
        <v>1198</v>
      </c>
      <c r="B86" s="58"/>
      <c r="C86" s="58"/>
      <c r="D86" s="58">
        <f t="shared" si="1"/>
        <v>0</v>
      </c>
    </row>
    <row r="87" ht="27" spans="1:4">
      <c r="A87" s="70" t="s">
        <v>1199</v>
      </c>
      <c r="B87" s="58"/>
      <c r="C87" s="58"/>
      <c r="D87" s="58">
        <f t="shared" si="1"/>
        <v>0</v>
      </c>
    </row>
    <row r="88" spans="1:4">
      <c r="A88" s="70" t="s">
        <v>1190</v>
      </c>
      <c r="B88" s="58"/>
      <c r="C88" s="58"/>
      <c r="D88" s="58">
        <f t="shared" si="1"/>
        <v>0</v>
      </c>
    </row>
    <row r="89" ht="27" spans="1:4">
      <c r="A89" s="70" t="s">
        <v>1200</v>
      </c>
      <c r="B89" s="58"/>
      <c r="C89" s="58"/>
      <c r="D89" s="58">
        <f t="shared" si="1"/>
        <v>0</v>
      </c>
    </row>
    <row r="90" ht="27" spans="1:4">
      <c r="A90" s="70" t="s">
        <v>1201</v>
      </c>
      <c r="B90" s="58"/>
      <c r="C90" s="58"/>
      <c r="D90" s="58">
        <f t="shared" si="1"/>
        <v>0</v>
      </c>
    </row>
    <row r="91" spans="1:4">
      <c r="A91" s="70" t="s">
        <v>1168</v>
      </c>
      <c r="B91" s="58"/>
      <c r="C91" s="58"/>
      <c r="D91" s="58">
        <f t="shared" si="1"/>
        <v>0</v>
      </c>
    </row>
    <row r="92" spans="1:4">
      <c r="A92" s="70" t="s">
        <v>1169</v>
      </c>
      <c r="B92" s="58"/>
      <c r="C92" s="58"/>
      <c r="D92" s="58">
        <f t="shared" si="1"/>
        <v>0</v>
      </c>
    </row>
    <row r="93" spans="1:4">
      <c r="A93" s="70" t="s">
        <v>1170</v>
      </c>
      <c r="B93" s="58"/>
      <c r="C93" s="58"/>
      <c r="D93" s="58">
        <f t="shared" si="1"/>
        <v>0</v>
      </c>
    </row>
    <row r="94" spans="1:4">
      <c r="A94" s="70" t="s">
        <v>1171</v>
      </c>
      <c r="B94" s="58"/>
      <c r="C94" s="58"/>
      <c r="D94" s="58">
        <f t="shared" si="1"/>
        <v>0</v>
      </c>
    </row>
    <row r="95" spans="1:4">
      <c r="A95" s="70" t="s">
        <v>1174</v>
      </c>
      <c r="B95" s="58"/>
      <c r="C95" s="58"/>
      <c r="D95" s="58">
        <f t="shared" si="1"/>
        <v>0</v>
      </c>
    </row>
    <row r="96" spans="1:4">
      <c r="A96" s="70" t="s">
        <v>1176</v>
      </c>
      <c r="B96" s="58"/>
      <c r="C96" s="58"/>
      <c r="D96" s="58">
        <f t="shared" si="1"/>
        <v>0</v>
      </c>
    </row>
    <row r="97" spans="1:4">
      <c r="A97" s="70" t="s">
        <v>1177</v>
      </c>
      <c r="B97" s="58"/>
      <c r="C97" s="58"/>
      <c r="D97" s="58">
        <f t="shared" si="1"/>
        <v>0</v>
      </c>
    </row>
    <row r="98" ht="27" spans="1:4">
      <c r="A98" s="70" t="s">
        <v>1202</v>
      </c>
      <c r="B98" s="58"/>
      <c r="C98" s="58"/>
      <c r="D98" s="58">
        <f t="shared" si="1"/>
        <v>0</v>
      </c>
    </row>
    <row r="99" ht="18.75" spans="1:4">
      <c r="A99" s="71" t="s">
        <v>1203</v>
      </c>
      <c r="B99" s="58">
        <v>698</v>
      </c>
      <c r="C99" s="58"/>
      <c r="D99" s="58">
        <f t="shared" si="1"/>
        <v>698</v>
      </c>
    </row>
    <row r="100" spans="1:4">
      <c r="A100" s="70" t="s">
        <v>1204</v>
      </c>
      <c r="B100" s="58">
        <v>698</v>
      </c>
      <c r="C100" s="58"/>
      <c r="D100" s="58">
        <f t="shared" si="1"/>
        <v>698</v>
      </c>
    </row>
    <row r="101" spans="1:4">
      <c r="A101" s="70" t="s">
        <v>1149</v>
      </c>
      <c r="B101" s="58">
        <v>112</v>
      </c>
      <c r="C101" s="58"/>
      <c r="D101" s="58">
        <f t="shared" ref="D101:D164" si="2">B101+C101</f>
        <v>112</v>
      </c>
    </row>
    <row r="102" spans="1:4">
      <c r="A102" s="70" t="s">
        <v>1205</v>
      </c>
      <c r="B102" s="58"/>
      <c r="C102" s="58"/>
      <c r="D102" s="58">
        <f t="shared" si="2"/>
        <v>0</v>
      </c>
    </row>
    <row r="103" spans="1:4">
      <c r="A103" s="70" t="s">
        <v>1206</v>
      </c>
      <c r="B103" s="58"/>
      <c r="C103" s="58"/>
      <c r="D103" s="58">
        <f t="shared" si="2"/>
        <v>0</v>
      </c>
    </row>
    <row r="104" spans="1:4">
      <c r="A104" s="70" t="s">
        <v>1207</v>
      </c>
      <c r="B104" s="58">
        <v>586</v>
      </c>
      <c r="C104" s="58"/>
      <c r="D104" s="58">
        <f t="shared" si="2"/>
        <v>586</v>
      </c>
    </row>
    <row r="105" spans="1:4">
      <c r="A105" s="70" t="s">
        <v>1208</v>
      </c>
      <c r="B105" s="58"/>
      <c r="C105" s="58"/>
      <c r="D105" s="58">
        <f t="shared" si="2"/>
        <v>0</v>
      </c>
    </row>
    <row r="106" spans="1:4">
      <c r="A106" s="70" t="s">
        <v>1149</v>
      </c>
      <c r="B106" s="58"/>
      <c r="C106" s="58"/>
      <c r="D106" s="58">
        <f t="shared" si="2"/>
        <v>0</v>
      </c>
    </row>
    <row r="107" spans="1:4">
      <c r="A107" s="70" t="s">
        <v>1205</v>
      </c>
      <c r="B107" s="58"/>
      <c r="C107" s="58"/>
      <c r="D107" s="58">
        <f t="shared" si="2"/>
        <v>0</v>
      </c>
    </row>
    <row r="108" spans="1:4">
      <c r="A108" s="70" t="s">
        <v>1209</v>
      </c>
      <c r="B108" s="58"/>
      <c r="C108" s="58"/>
      <c r="D108" s="58">
        <f t="shared" si="2"/>
        <v>0</v>
      </c>
    </row>
    <row r="109" spans="1:4">
      <c r="A109" s="70" t="s">
        <v>1210</v>
      </c>
      <c r="B109" s="58"/>
      <c r="C109" s="58"/>
      <c r="D109" s="58">
        <f t="shared" si="2"/>
        <v>0</v>
      </c>
    </row>
    <row r="110" spans="1:4">
      <c r="A110" s="70" t="s">
        <v>1211</v>
      </c>
      <c r="B110" s="58"/>
      <c r="C110" s="58"/>
      <c r="D110" s="58">
        <f t="shared" si="2"/>
        <v>0</v>
      </c>
    </row>
    <row r="111" spans="1:4">
      <c r="A111" s="70" t="s">
        <v>1212</v>
      </c>
      <c r="B111" s="58"/>
      <c r="C111" s="58"/>
      <c r="D111" s="58">
        <f t="shared" si="2"/>
        <v>0</v>
      </c>
    </row>
    <row r="112" spans="1:4">
      <c r="A112" s="70" t="s">
        <v>1213</v>
      </c>
      <c r="B112" s="58"/>
      <c r="C112" s="58"/>
      <c r="D112" s="58">
        <f t="shared" si="2"/>
        <v>0</v>
      </c>
    </row>
    <row r="113" spans="1:4">
      <c r="A113" s="70" t="s">
        <v>1214</v>
      </c>
      <c r="B113" s="58"/>
      <c r="C113" s="58"/>
      <c r="D113" s="58">
        <f t="shared" si="2"/>
        <v>0</v>
      </c>
    </row>
    <row r="114" spans="1:4">
      <c r="A114" s="70" t="s">
        <v>1215</v>
      </c>
      <c r="B114" s="58"/>
      <c r="C114" s="58"/>
      <c r="D114" s="58">
        <f t="shared" si="2"/>
        <v>0</v>
      </c>
    </row>
    <row r="115" ht="27" spans="1:4">
      <c r="A115" s="70" t="s">
        <v>1216</v>
      </c>
      <c r="B115" s="58"/>
      <c r="C115" s="58"/>
      <c r="D115" s="58">
        <f t="shared" si="2"/>
        <v>0</v>
      </c>
    </row>
    <row r="116" spans="1:4">
      <c r="A116" s="70" t="s">
        <v>1149</v>
      </c>
      <c r="B116" s="58"/>
      <c r="C116" s="58"/>
      <c r="D116" s="58">
        <f t="shared" si="2"/>
        <v>0</v>
      </c>
    </row>
    <row r="117" ht="27" spans="1:4">
      <c r="A117" s="70" t="s">
        <v>1217</v>
      </c>
      <c r="B117" s="58"/>
      <c r="C117" s="58"/>
      <c r="D117" s="58">
        <f t="shared" si="2"/>
        <v>0</v>
      </c>
    </row>
    <row r="118" ht="27" spans="1:4">
      <c r="A118" s="70" t="s">
        <v>1218</v>
      </c>
      <c r="B118" s="58"/>
      <c r="C118" s="58"/>
      <c r="D118" s="58">
        <f t="shared" si="2"/>
        <v>0</v>
      </c>
    </row>
    <row r="119" spans="1:4">
      <c r="A119" s="70" t="s">
        <v>1212</v>
      </c>
      <c r="B119" s="58"/>
      <c r="C119" s="58"/>
      <c r="D119" s="58">
        <f t="shared" si="2"/>
        <v>0</v>
      </c>
    </row>
    <row r="120" spans="1:4">
      <c r="A120" s="70" t="s">
        <v>1219</v>
      </c>
      <c r="B120" s="58"/>
      <c r="C120" s="58"/>
      <c r="D120" s="58">
        <f t="shared" si="2"/>
        <v>0</v>
      </c>
    </row>
    <row r="121" spans="1:4">
      <c r="A121" s="70" t="s">
        <v>1214</v>
      </c>
      <c r="B121" s="58"/>
      <c r="C121" s="58"/>
      <c r="D121" s="58">
        <f t="shared" si="2"/>
        <v>0</v>
      </c>
    </row>
    <row r="122" ht="27" spans="1:4">
      <c r="A122" s="70" t="s">
        <v>1220</v>
      </c>
      <c r="B122" s="58"/>
      <c r="C122" s="58"/>
      <c r="D122" s="58">
        <f t="shared" si="2"/>
        <v>0</v>
      </c>
    </row>
    <row r="123" ht="18.75" spans="1:4">
      <c r="A123" s="71" t="s">
        <v>1221</v>
      </c>
      <c r="B123" s="58"/>
      <c r="C123" s="58">
        <v>2000</v>
      </c>
      <c r="D123" s="58">
        <f t="shared" si="2"/>
        <v>2000</v>
      </c>
    </row>
    <row r="124" ht="27" spans="1:4">
      <c r="A124" s="70" t="s">
        <v>1222</v>
      </c>
      <c r="B124" s="58"/>
      <c r="C124" s="58"/>
      <c r="D124" s="58">
        <f t="shared" si="2"/>
        <v>0</v>
      </c>
    </row>
    <row r="125" spans="1:4">
      <c r="A125" s="70" t="s">
        <v>1223</v>
      </c>
      <c r="B125" s="58"/>
      <c r="C125" s="58"/>
      <c r="D125" s="58">
        <f t="shared" si="2"/>
        <v>0</v>
      </c>
    </row>
    <row r="126" spans="1:4">
      <c r="A126" s="70" t="s">
        <v>1224</v>
      </c>
      <c r="B126" s="58"/>
      <c r="C126" s="58"/>
      <c r="D126" s="58">
        <f t="shared" si="2"/>
        <v>0</v>
      </c>
    </row>
    <row r="127" spans="1:4">
      <c r="A127" s="70" t="s">
        <v>1225</v>
      </c>
      <c r="B127" s="58"/>
      <c r="C127" s="58"/>
      <c r="D127" s="58">
        <f t="shared" si="2"/>
        <v>0</v>
      </c>
    </row>
    <row r="128" ht="27" spans="1:4">
      <c r="A128" s="70" t="s">
        <v>1226</v>
      </c>
      <c r="B128" s="58"/>
      <c r="C128" s="58"/>
      <c r="D128" s="58">
        <f t="shared" si="2"/>
        <v>0</v>
      </c>
    </row>
    <row r="129" spans="1:4">
      <c r="A129" s="70" t="s">
        <v>1227</v>
      </c>
      <c r="B129" s="58"/>
      <c r="C129" s="58"/>
      <c r="D129" s="58">
        <f t="shared" si="2"/>
        <v>0</v>
      </c>
    </row>
    <row r="130" spans="1:4">
      <c r="A130" s="70" t="s">
        <v>1225</v>
      </c>
      <c r="B130" s="58"/>
      <c r="C130" s="58"/>
      <c r="D130" s="58">
        <f t="shared" si="2"/>
        <v>0</v>
      </c>
    </row>
    <row r="131" spans="1:4">
      <c r="A131" s="70" t="s">
        <v>1228</v>
      </c>
      <c r="B131" s="58"/>
      <c r="C131" s="58"/>
      <c r="D131" s="58">
        <f t="shared" si="2"/>
        <v>0</v>
      </c>
    </row>
    <row r="132" spans="1:4">
      <c r="A132" s="70" t="s">
        <v>1229</v>
      </c>
      <c r="B132" s="58"/>
      <c r="C132" s="58"/>
      <c r="D132" s="58">
        <f t="shared" si="2"/>
        <v>0</v>
      </c>
    </row>
    <row r="133" spans="1:4">
      <c r="A133" s="70" t="s">
        <v>1230</v>
      </c>
      <c r="B133" s="58"/>
      <c r="C133" s="58"/>
      <c r="D133" s="58">
        <f t="shared" si="2"/>
        <v>0</v>
      </c>
    </row>
    <row r="134" spans="1:4">
      <c r="A134" s="70" t="s">
        <v>1231</v>
      </c>
      <c r="B134" s="58"/>
      <c r="C134" s="58"/>
      <c r="D134" s="58">
        <f t="shared" si="2"/>
        <v>0</v>
      </c>
    </row>
    <row r="135" spans="1:4">
      <c r="A135" s="70" t="s">
        <v>1232</v>
      </c>
      <c r="B135" s="58"/>
      <c r="C135" s="58"/>
      <c r="D135" s="58">
        <f t="shared" si="2"/>
        <v>0</v>
      </c>
    </row>
    <row r="136" spans="1:4">
      <c r="A136" s="70" t="s">
        <v>1233</v>
      </c>
      <c r="B136" s="58"/>
      <c r="C136" s="58"/>
      <c r="D136" s="58">
        <f t="shared" si="2"/>
        <v>0</v>
      </c>
    </row>
    <row r="137" spans="1:4">
      <c r="A137" s="70" t="s">
        <v>1234</v>
      </c>
      <c r="B137" s="58"/>
      <c r="C137" s="58"/>
      <c r="D137" s="58">
        <f t="shared" si="2"/>
        <v>0</v>
      </c>
    </row>
    <row r="138" spans="1:4">
      <c r="A138" s="70" t="s">
        <v>1235</v>
      </c>
      <c r="B138" s="58"/>
      <c r="C138" s="58"/>
      <c r="D138" s="58">
        <f t="shared" si="2"/>
        <v>0</v>
      </c>
    </row>
    <row r="139" spans="1:4">
      <c r="A139" s="70" t="s">
        <v>1236</v>
      </c>
      <c r="B139" s="58"/>
      <c r="C139" s="58"/>
      <c r="D139" s="58">
        <f t="shared" si="2"/>
        <v>0</v>
      </c>
    </row>
    <row r="140" spans="1:4">
      <c r="A140" s="70" t="s">
        <v>1237</v>
      </c>
      <c r="B140" s="58"/>
      <c r="C140" s="58"/>
      <c r="D140" s="58">
        <f t="shared" si="2"/>
        <v>0</v>
      </c>
    </row>
    <row r="141" spans="1:4">
      <c r="A141" s="70" t="s">
        <v>1238</v>
      </c>
      <c r="B141" s="58"/>
      <c r="C141" s="58"/>
      <c r="D141" s="58">
        <f t="shared" si="2"/>
        <v>0</v>
      </c>
    </row>
    <row r="142" spans="1:4">
      <c r="A142" s="70" t="s">
        <v>1239</v>
      </c>
      <c r="B142" s="58"/>
      <c r="C142" s="58"/>
      <c r="D142" s="58">
        <f t="shared" si="2"/>
        <v>0</v>
      </c>
    </row>
    <row r="143" spans="1:4">
      <c r="A143" s="70" t="s">
        <v>1240</v>
      </c>
      <c r="B143" s="58"/>
      <c r="C143" s="58"/>
      <c r="D143" s="58">
        <f t="shared" si="2"/>
        <v>0</v>
      </c>
    </row>
    <row r="144" spans="1:4">
      <c r="A144" s="70" t="s">
        <v>1241</v>
      </c>
      <c r="B144" s="58"/>
      <c r="C144" s="58"/>
      <c r="D144" s="58">
        <f t="shared" si="2"/>
        <v>0</v>
      </c>
    </row>
    <row r="145" spans="1:4">
      <c r="A145" s="70" t="s">
        <v>1242</v>
      </c>
      <c r="B145" s="58"/>
      <c r="C145" s="58"/>
      <c r="D145" s="58">
        <f t="shared" si="2"/>
        <v>0</v>
      </c>
    </row>
    <row r="146" spans="1:4">
      <c r="A146" s="70" t="s">
        <v>1243</v>
      </c>
      <c r="B146" s="58"/>
      <c r="C146" s="58"/>
      <c r="D146" s="58">
        <f t="shared" si="2"/>
        <v>0</v>
      </c>
    </row>
    <row r="147" spans="1:4">
      <c r="A147" s="70" t="s">
        <v>1244</v>
      </c>
      <c r="B147" s="58"/>
      <c r="C147" s="58"/>
      <c r="D147" s="58">
        <f t="shared" si="2"/>
        <v>0</v>
      </c>
    </row>
    <row r="148" spans="1:4">
      <c r="A148" s="70" t="s">
        <v>1245</v>
      </c>
      <c r="B148" s="58"/>
      <c r="C148" s="58"/>
      <c r="D148" s="58">
        <f t="shared" si="2"/>
        <v>0</v>
      </c>
    </row>
    <row r="149" spans="1:4">
      <c r="A149" s="70" t="s">
        <v>1246</v>
      </c>
      <c r="B149" s="58"/>
      <c r="C149" s="58"/>
      <c r="D149" s="58">
        <f t="shared" si="2"/>
        <v>0</v>
      </c>
    </row>
    <row r="150" spans="1:4">
      <c r="A150" s="70" t="s">
        <v>1247</v>
      </c>
      <c r="B150" s="58"/>
      <c r="C150" s="58"/>
      <c r="D150" s="58">
        <f t="shared" si="2"/>
        <v>0</v>
      </c>
    </row>
    <row r="151" spans="1:4">
      <c r="A151" s="70" t="s">
        <v>1248</v>
      </c>
      <c r="B151" s="58"/>
      <c r="C151" s="58"/>
      <c r="D151" s="58">
        <f t="shared" si="2"/>
        <v>0</v>
      </c>
    </row>
    <row r="152" spans="1:4">
      <c r="A152" s="70" t="s">
        <v>1249</v>
      </c>
      <c r="B152" s="58"/>
      <c r="C152" s="58"/>
      <c r="D152" s="58">
        <f t="shared" si="2"/>
        <v>0</v>
      </c>
    </row>
    <row r="153" spans="1:4">
      <c r="A153" s="70" t="s">
        <v>1250</v>
      </c>
      <c r="B153" s="58"/>
      <c r="C153" s="58"/>
      <c r="D153" s="58">
        <f t="shared" si="2"/>
        <v>0</v>
      </c>
    </row>
    <row r="154" spans="1:4">
      <c r="A154" s="70" t="s">
        <v>1251</v>
      </c>
      <c r="B154" s="58"/>
      <c r="C154" s="58"/>
      <c r="D154" s="58">
        <f t="shared" si="2"/>
        <v>0</v>
      </c>
    </row>
    <row r="155" spans="1:4">
      <c r="A155" s="70" t="s">
        <v>1252</v>
      </c>
      <c r="B155" s="58"/>
      <c r="C155" s="58"/>
      <c r="D155" s="58">
        <f t="shared" si="2"/>
        <v>0</v>
      </c>
    </row>
    <row r="156" spans="1:4">
      <c r="A156" s="70" t="s">
        <v>1253</v>
      </c>
      <c r="B156" s="58"/>
      <c r="C156" s="58"/>
      <c r="D156" s="58">
        <f t="shared" si="2"/>
        <v>0</v>
      </c>
    </row>
    <row r="157" spans="1:4">
      <c r="A157" s="70" t="s">
        <v>1254</v>
      </c>
      <c r="B157" s="58"/>
      <c r="C157" s="58"/>
      <c r="D157" s="58">
        <f t="shared" si="2"/>
        <v>0</v>
      </c>
    </row>
    <row r="158" spans="1:4">
      <c r="A158" s="70" t="s">
        <v>1255</v>
      </c>
      <c r="B158" s="58"/>
      <c r="C158" s="58"/>
      <c r="D158" s="58">
        <f t="shared" si="2"/>
        <v>0</v>
      </c>
    </row>
    <row r="159" spans="1:4">
      <c r="A159" s="70" t="s">
        <v>1256</v>
      </c>
      <c r="B159" s="58"/>
      <c r="C159" s="58"/>
      <c r="D159" s="58">
        <f t="shared" si="2"/>
        <v>0</v>
      </c>
    </row>
    <row r="160" spans="1:4">
      <c r="A160" s="70" t="s">
        <v>1257</v>
      </c>
      <c r="B160" s="58"/>
      <c r="C160" s="58"/>
      <c r="D160" s="58">
        <f t="shared" si="2"/>
        <v>0</v>
      </c>
    </row>
    <row r="161" spans="1:4">
      <c r="A161" s="70" t="s">
        <v>1258</v>
      </c>
      <c r="B161" s="58"/>
      <c r="C161" s="58"/>
      <c r="D161" s="58">
        <f t="shared" si="2"/>
        <v>0</v>
      </c>
    </row>
    <row r="162" spans="1:4">
      <c r="A162" s="70" t="s">
        <v>1259</v>
      </c>
      <c r="B162" s="58"/>
      <c r="C162" s="58"/>
      <c r="D162" s="58">
        <f t="shared" si="2"/>
        <v>0</v>
      </c>
    </row>
    <row r="163" spans="1:4">
      <c r="A163" s="70" t="s">
        <v>1260</v>
      </c>
      <c r="B163" s="58"/>
      <c r="C163" s="58"/>
      <c r="D163" s="58">
        <f t="shared" si="2"/>
        <v>0</v>
      </c>
    </row>
    <row r="164" ht="27" spans="1:4">
      <c r="A164" s="70" t="s">
        <v>1261</v>
      </c>
      <c r="B164" s="58"/>
      <c r="C164" s="58"/>
      <c r="D164" s="58">
        <f t="shared" si="2"/>
        <v>0</v>
      </c>
    </row>
    <row r="165" spans="1:4">
      <c r="A165" s="70" t="s">
        <v>1223</v>
      </c>
      <c r="B165" s="58"/>
      <c r="C165" s="58"/>
      <c r="D165" s="58">
        <f t="shared" ref="D165:D228" si="3">B165+C165</f>
        <v>0</v>
      </c>
    </row>
    <row r="166" ht="27" spans="1:4">
      <c r="A166" s="70" t="s">
        <v>1262</v>
      </c>
      <c r="B166" s="58"/>
      <c r="C166" s="58"/>
      <c r="D166" s="58">
        <f t="shared" si="3"/>
        <v>0</v>
      </c>
    </row>
    <row r="167" spans="1:4">
      <c r="A167" s="70" t="s">
        <v>1263</v>
      </c>
      <c r="B167" s="58"/>
      <c r="C167" s="58"/>
      <c r="D167" s="58">
        <f t="shared" si="3"/>
        <v>0</v>
      </c>
    </row>
    <row r="168" spans="1:4">
      <c r="A168" s="70" t="s">
        <v>1223</v>
      </c>
      <c r="B168" s="58"/>
      <c r="C168" s="58"/>
      <c r="D168" s="58">
        <f t="shared" si="3"/>
        <v>0</v>
      </c>
    </row>
    <row r="169" ht="27" spans="1:4">
      <c r="A169" s="70" t="s">
        <v>1264</v>
      </c>
      <c r="B169" s="58"/>
      <c r="C169" s="58">
        <v>2000</v>
      </c>
      <c r="D169" s="58">
        <f t="shared" si="3"/>
        <v>2000</v>
      </c>
    </row>
    <row r="170" ht="27" spans="1:4">
      <c r="A170" s="70" t="s">
        <v>1265</v>
      </c>
      <c r="B170" s="58"/>
      <c r="C170" s="58"/>
      <c r="D170" s="58">
        <f t="shared" si="3"/>
        <v>0</v>
      </c>
    </row>
    <row r="171" ht="27" spans="1:4">
      <c r="A171" s="70" t="s">
        <v>1266</v>
      </c>
      <c r="B171" s="58"/>
      <c r="C171" s="58"/>
      <c r="D171" s="58">
        <f t="shared" si="3"/>
        <v>0</v>
      </c>
    </row>
    <row r="172" spans="1:4">
      <c r="A172" s="70" t="s">
        <v>1232</v>
      </c>
      <c r="B172" s="58"/>
      <c r="C172" s="58"/>
      <c r="D172" s="58">
        <f t="shared" si="3"/>
        <v>0</v>
      </c>
    </row>
    <row r="173" spans="1:4">
      <c r="A173" s="70" t="s">
        <v>1234</v>
      </c>
      <c r="B173" s="58"/>
      <c r="C173" s="58"/>
      <c r="D173" s="58">
        <f t="shared" si="3"/>
        <v>0</v>
      </c>
    </row>
    <row r="174" ht="27" spans="1:4">
      <c r="A174" s="70" t="s">
        <v>1267</v>
      </c>
      <c r="B174" s="58"/>
      <c r="C174" s="58"/>
      <c r="D174" s="58">
        <f t="shared" si="3"/>
        <v>0</v>
      </c>
    </row>
    <row r="175" ht="18.75" spans="1:4">
      <c r="A175" s="71" t="s">
        <v>1268</v>
      </c>
      <c r="B175" s="58"/>
      <c r="C175" s="58"/>
      <c r="D175" s="58">
        <f t="shared" si="3"/>
        <v>0</v>
      </c>
    </row>
    <row r="176" spans="1:4">
      <c r="A176" s="70" t="s">
        <v>1269</v>
      </c>
      <c r="B176" s="58"/>
      <c r="C176" s="58"/>
      <c r="D176" s="58">
        <f t="shared" si="3"/>
        <v>0</v>
      </c>
    </row>
    <row r="177" spans="1:4">
      <c r="A177" s="70" t="s">
        <v>1270</v>
      </c>
      <c r="B177" s="58"/>
      <c r="C177" s="58"/>
      <c r="D177" s="58">
        <f t="shared" si="3"/>
        <v>0</v>
      </c>
    </row>
    <row r="178" spans="1:4">
      <c r="A178" s="70" t="s">
        <v>1271</v>
      </c>
      <c r="B178" s="58"/>
      <c r="C178" s="58"/>
      <c r="D178" s="58">
        <f t="shared" si="3"/>
        <v>0</v>
      </c>
    </row>
    <row r="179" ht="18.75" spans="1:4">
      <c r="A179" s="71" t="s">
        <v>1272</v>
      </c>
      <c r="B179" s="58">
        <v>1686</v>
      </c>
      <c r="C179" s="58">
        <v>30000</v>
      </c>
      <c r="D179" s="58">
        <f t="shared" si="3"/>
        <v>31686</v>
      </c>
    </row>
    <row r="180" ht="27" spans="1:4">
      <c r="A180" s="70" t="s">
        <v>1273</v>
      </c>
      <c r="B180" s="58"/>
      <c r="C180" s="58"/>
      <c r="D180" s="58">
        <f t="shared" si="3"/>
        <v>0</v>
      </c>
    </row>
    <row r="181" spans="1:4">
      <c r="A181" s="70" t="s">
        <v>1274</v>
      </c>
      <c r="B181" s="58"/>
      <c r="C181" s="58"/>
      <c r="D181" s="58">
        <f t="shared" si="3"/>
        <v>0</v>
      </c>
    </row>
    <row r="182" ht="27" spans="1:4">
      <c r="A182" s="70" t="s">
        <v>1275</v>
      </c>
      <c r="B182" s="58"/>
      <c r="C182" s="58">
        <v>30000</v>
      </c>
      <c r="D182" s="58">
        <f t="shared" si="3"/>
        <v>30000</v>
      </c>
    </row>
    <row r="183" spans="1:4">
      <c r="A183" s="70" t="s">
        <v>1276</v>
      </c>
      <c r="B183" s="58"/>
      <c r="C183" s="58"/>
      <c r="D183" s="58">
        <f t="shared" si="3"/>
        <v>0</v>
      </c>
    </row>
    <row r="184" spans="1:4">
      <c r="A184" s="70" t="s">
        <v>1277</v>
      </c>
      <c r="B184" s="58"/>
      <c r="C184" s="58"/>
      <c r="D184" s="58">
        <f t="shared" si="3"/>
        <v>0</v>
      </c>
    </row>
    <row r="185" spans="1:4">
      <c r="A185" s="70" t="s">
        <v>1278</v>
      </c>
      <c r="B185" s="58"/>
      <c r="C185" s="58"/>
      <c r="D185" s="58">
        <f t="shared" si="3"/>
        <v>0</v>
      </c>
    </row>
    <row r="186" spans="1:4">
      <c r="A186" s="70" t="s">
        <v>1279</v>
      </c>
      <c r="B186" s="58"/>
      <c r="C186" s="58"/>
      <c r="D186" s="58">
        <f t="shared" si="3"/>
        <v>0</v>
      </c>
    </row>
    <row r="187" spans="1:4">
      <c r="A187" s="70" t="s">
        <v>1280</v>
      </c>
      <c r="B187" s="58"/>
      <c r="C187" s="58"/>
      <c r="D187" s="58">
        <f t="shared" si="3"/>
        <v>0</v>
      </c>
    </row>
    <row r="188" spans="1:4">
      <c r="A188" s="70" t="s">
        <v>1281</v>
      </c>
      <c r="B188" s="58"/>
      <c r="C188" s="58"/>
      <c r="D188" s="58">
        <f t="shared" si="3"/>
        <v>0</v>
      </c>
    </row>
    <row r="189" spans="1:4">
      <c r="A189" s="70" t="s">
        <v>1282</v>
      </c>
      <c r="B189" s="58"/>
      <c r="C189" s="58"/>
      <c r="D189" s="58">
        <f t="shared" si="3"/>
        <v>0</v>
      </c>
    </row>
    <row r="190" spans="1:4">
      <c r="A190" s="70" t="s">
        <v>1283</v>
      </c>
      <c r="B190" s="58"/>
      <c r="C190" s="58"/>
      <c r="D190" s="58">
        <f t="shared" si="3"/>
        <v>0</v>
      </c>
    </row>
    <row r="191" spans="1:4">
      <c r="A191" s="70" t="s">
        <v>1284</v>
      </c>
      <c r="B191" s="58"/>
      <c r="C191" s="58"/>
      <c r="D191" s="58">
        <f t="shared" si="3"/>
        <v>0</v>
      </c>
    </row>
    <row r="192" ht="27" spans="1:4">
      <c r="A192" s="70" t="s">
        <v>1285</v>
      </c>
      <c r="B192" s="58"/>
      <c r="C192" s="58"/>
      <c r="D192" s="58">
        <f t="shared" si="3"/>
        <v>0</v>
      </c>
    </row>
    <row r="193" spans="1:4">
      <c r="A193" s="70" t="s">
        <v>1286</v>
      </c>
      <c r="B193" s="58">
        <v>1686</v>
      </c>
      <c r="C193" s="58"/>
      <c r="D193" s="58">
        <f t="shared" si="3"/>
        <v>1686</v>
      </c>
    </row>
    <row r="194" ht="27" spans="1:4">
      <c r="A194" s="70" t="s">
        <v>1287</v>
      </c>
      <c r="B194" s="58"/>
      <c r="C194" s="58"/>
      <c r="D194" s="58">
        <f t="shared" si="3"/>
        <v>0</v>
      </c>
    </row>
    <row r="195" spans="1:4">
      <c r="A195" s="70" t="s">
        <v>1288</v>
      </c>
      <c r="B195" s="58">
        <v>519</v>
      </c>
      <c r="C195" s="58"/>
      <c r="D195" s="58">
        <f t="shared" si="3"/>
        <v>519</v>
      </c>
    </row>
    <row r="196" spans="1:4">
      <c r="A196" s="70" t="s">
        <v>1289</v>
      </c>
      <c r="B196" s="58">
        <v>285</v>
      </c>
      <c r="C196" s="58"/>
      <c r="D196" s="58">
        <f t="shared" si="3"/>
        <v>285</v>
      </c>
    </row>
    <row r="197" spans="1:4">
      <c r="A197" s="70" t="s">
        <v>1290</v>
      </c>
      <c r="B197" s="58">
        <v>14</v>
      </c>
      <c r="C197" s="58"/>
      <c r="D197" s="58">
        <f t="shared" si="3"/>
        <v>14</v>
      </c>
    </row>
    <row r="198" spans="1:4">
      <c r="A198" s="70" t="s">
        <v>1291</v>
      </c>
      <c r="B198" s="58"/>
      <c r="C198" s="58"/>
      <c r="D198" s="58">
        <f t="shared" si="3"/>
        <v>0</v>
      </c>
    </row>
    <row r="199" spans="1:4">
      <c r="A199" s="70" t="s">
        <v>1292</v>
      </c>
      <c r="B199" s="58">
        <v>147</v>
      </c>
      <c r="C199" s="58"/>
      <c r="D199" s="58">
        <f t="shared" si="3"/>
        <v>147</v>
      </c>
    </row>
    <row r="200" spans="1:4">
      <c r="A200" s="70" t="s">
        <v>1293</v>
      </c>
      <c r="B200" s="58"/>
      <c r="C200" s="58"/>
      <c r="D200" s="58">
        <f t="shared" si="3"/>
        <v>0</v>
      </c>
    </row>
    <row r="201" spans="1:4">
      <c r="A201" s="70" t="s">
        <v>1294</v>
      </c>
      <c r="B201" s="58"/>
      <c r="C201" s="58"/>
      <c r="D201" s="58">
        <f t="shared" si="3"/>
        <v>0</v>
      </c>
    </row>
    <row r="202" spans="1:4">
      <c r="A202" s="70" t="s">
        <v>1295</v>
      </c>
      <c r="B202" s="58"/>
      <c r="C202" s="58"/>
      <c r="D202" s="58">
        <f t="shared" si="3"/>
        <v>0</v>
      </c>
    </row>
    <row r="203" spans="1:4">
      <c r="A203" s="70" t="s">
        <v>1296</v>
      </c>
      <c r="B203" s="58">
        <v>130</v>
      </c>
      <c r="C203" s="58"/>
      <c r="D203" s="58">
        <f t="shared" si="3"/>
        <v>130</v>
      </c>
    </row>
    <row r="204" ht="27" spans="1:4">
      <c r="A204" s="70" t="s">
        <v>1297</v>
      </c>
      <c r="B204" s="58">
        <v>591</v>
      </c>
      <c r="C204" s="58"/>
      <c r="D204" s="58">
        <f t="shared" si="3"/>
        <v>591</v>
      </c>
    </row>
    <row r="205" ht="18.75" spans="1:4">
      <c r="A205" s="71" t="s">
        <v>1298</v>
      </c>
      <c r="B205" s="58">
        <v>5645</v>
      </c>
      <c r="C205" s="58"/>
      <c r="D205" s="58">
        <f t="shared" si="3"/>
        <v>5645</v>
      </c>
    </row>
    <row r="206" spans="1:4">
      <c r="A206" s="70" t="s">
        <v>1299</v>
      </c>
      <c r="B206" s="58">
        <v>5646</v>
      </c>
      <c r="C206" s="58"/>
      <c r="D206" s="58">
        <f t="shared" si="3"/>
        <v>5646</v>
      </c>
    </row>
    <row r="207" ht="27" spans="1:4">
      <c r="A207" s="70" t="s">
        <v>1300</v>
      </c>
      <c r="B207" s="58"/>
      <c r="C207" s="58"/>
      <c r="D207" s="58">
        <f t="shared" si="3"/>
        <v>0</v>
      </c>
    </row>
    <row r="208" spans="1:4">
      <c r="A208" s="70" t="s">
        <v>1301</v>
      </c>
      <c r="B208" s="58"/>
      <c r="C208" s="58"/>
      <c r="D208" s="58">
        <f t="shared" si="3"/>
        <v>0</v>
      </c>
    </row>
    <row r="209" ht="27" spans="1:4">
      <c r="A209" s="70" t="s">
        <v>1302</v>
      </c>
      <c r="B209" s="58"/>
      <c r="C209" s="58"/>
      <c r="D209" s="58">
        <f t="shared" si="3"/>
        <v>0</v>
      </c>
    </row>
    <row r="210" spans="1:4">
      <c r="A210" s="70" t="s">
        <v>1303</v>
      </c>
      <c r="B210" s="58">
        <v>75</v>
      </c>
      <c r="C210" s="58"/>
      <c r="D210" s="58">
        <f t="shared" si="3"/>
        <v>75</v>
      </c>
    </row>
    <row r="211" spans="1:4">
      <c r="A211" s="70" t="s">
        <v>1304</v>
      </c>
      <c r="B211" s="58"/>
      <c r="C211" s="58"/>
      <c r="D211" s="58">
        <f t="shared" si="3"/>
        <v>0</v>
      </c>
    </row>
    <row r="212" spans="1:4">
      <c r="A212" s="70" t="s">
        <v>1305</v>
      </c>
      <c r="B212" s="58"/>
      <c r="C212" s="58"/>
      <c r="D212" s="58">
        <f t="shared" si="3"/>
        <v>0</v>
      </c>
    </row>
    <row r="213" spans="1:4">
      <c r="A213" s="70" t="s">
        <v>1306</v>
      </c>
      <c r="B213" s="58"/>
      <c r="C213" s="58"/>
      <c r="D213" s="58">
        <f t="shared" si="3"/>
        <v>0</v>
      </c>
    </row>
    <row r="214" spans="1:4">
      <c r="A214" s="70" t="s">
        <v>1307</v>
      </c>
      <c r="B214" s="58"/>
      <c r="C214" s="58"/>
      <c r="D214" s="58">
        <f t="shared" si="3"/>
        <v>0</v>
      </c>
    </row>
    <row r="215" ht="27" spans="1:4">
      <c r="A215" s="70" t="s">
        <v>1308</v>
      </c>
      <c r="B215" s="58"/>
      <c r="C215" s="58"/>
      <c r="D215" s="58">
        <f t="shared" si="3"/>
        <v>0</v>
      </c>
    </row>
    <row r="216" spans="1:4">
      <c r="A216" s="70" t="s">
        <v>1309</v>
      </c>
      <c r="B216" s="58"/>
      <c r="C216" s="58"/>
      <c r="D216" s="58">
        <f t="shared" si="3"/>
        <v>0</v>
      </c>
    </row>
    <row r="217" spans="1:4">
      <c r="A217" s="70" t="s">
        <v>1310</v>
      </c>
      <c r="B217" s="58"/>
      <c r="C217" s="58"/>
      <c r="D217" s="58">
        <f t="shared" si="3"/>
        <v>0</v>
      </c>
    </row>
    <row r="218" spans="1:4">
      <c r="A218" s="70" t="s">
        <v>1311</v>
      </c>
      <c r="B218" s="58"/>
      <c r="C218" s="58"/>
      <c r="D218" s="58">
        <f t="shared" si="3"/>
        <v>0</v>
      </c>
    </row>
    <row r="219" spans="1:4">
      <c r="A219" s="70" t="s">
        <v>1312</v>
      </c>
      <c r="B219" s="58"/>
      <c r="C219" s="58"/>
      <c r="D219" s="58">
        <f t="shared" si="3"/>
        <v>0</v>
      </c>
    </row>
    <row r="220" spans="1:4">
      <c r="A220" s="70" t="s">
        <v>1313</v>
      </c>
      <c r="B220" s="58">
        <v>664</v>
      </c>
      <c r="C220" s="58"/>
      <c r="D220" s="58">
        <f t="shared" si="3"/>
        <v>664</v>
      </c>
    </row>
    <row r="221" ht="27" spans="1:4">
      <c r="A221" s="70" t="s">
        <v>1314</v>
      </c>
      <c r="B221" s="58">
        <v>4906</v>
      </c>
      <c r="C221" s="58"/>
      <c r="D221" s="58">
        <f t="shared" si="3"/>
        <v>4906</v>
      </c>
    </row>
    <row r="222" spans="1:4">
      <c r="A222" s="70" t="s">
        <v>1315</v>
      </c>
      <c r="B222" s="58"/>
      <c r="C222" s="58"/>
      <c r="D222" s="58">
        <f t="shared" si="3"/>
        <v>0</v>
      </c>
    </row>
    <row r="223" ht="18.75" spans="1:4">
      <c r="A223" s="71" t="s">
        <v>1316</v>
      </c>
      <c r="B223" s="58"/>
      <c r="C223" s="58"/>
      <c r="D223" s="58">
        <f t="shared" si="3"/>
        <v>0</v>
      </c>
    </row>
    <row r="224" spans="1:4">
      <c r="A224" s="70" t="s">
        <v>1317</v>
      </c>
      <c r="B224" s="58"/>
      <c r="C224" s="58"/>
      <c r="D224" s="58">
        <f t="shared" si="3"/>
        <v>0</v>
      </c>
    </row>
    <row r="225" ht="27" spans="1:4">
      <c r="A225" s="70" t="s">
        <v>1318</v>
      </c>
      <c r="B225" s="58"/>
      <c r="C225" s="58"/>
      <c r="D225" s="58">
        <f t="shared" si="3"/>
        <v>0</v>
      </c>
    </row>
    <row r="226" spans="1:4">
      <c r="A226" s="70" t="s">
        <v>1319</v>
      </c>
      <c r="B226" s="58"/>
      <c r="C226" s="58"/>
      <c r="D226" s="58">
        <f t="shared" si="3"/>
        <v>0</v>
      </c>
    </row>
    <row r="227" ht="27" spans="1:4">
      <c r="A227" s="70" t="s">
        <v>1320</v>
      </c>
      <c r="B227" s="58"/>
      <c r="C227" s="58"/>
      <c r="D227" s="58">
        <f t="shared" si="3"/>
        <v>0</v>
      </c>
    </row>
    <row r="228" ht="27" spans="1:4">
      <c r="A228" s="70" t="s">
        <v>1321</v>
      </c>
      <c r="B228" s="58"/>
      <c r="C228" s="58"/>
      <c r="D228" s="58">
        <f t="shared" si="3"/>
        <v>0</v>
      </c>
    </row>
    <row r="229" spans="1:4">
      <c r="A229" s="70" t="s">
        <v>1322</v>
      </c>
      <c r="B229" s="58"/>
      <c r="C229" s="58"/>
      <c r="D229" s="58">
        <f t="shared" ref="D229:D280" si="4">B229+C229</f>
        <v>0</v>
      </c>
    </row>
    <row r="230" ht="27" spans="1:4">
      <c r="A230" s="70" t="s">
        <v>1323</v>
      </c>
      <c r="B230" s="58"/>
      <c r="C230" s="58"/>
      <c r="D230" s="58">
        <f t="shared" si="4"/>
        <v>0</v>
      </c>
    </row>
    <row r="231" ht="27" spans="1:4">
      <c r="A231" s="70" t="s">
        <v>1324</v>
      </c>
      <c r="B231" s="58"/>
      <c r="C231" s="58"/>
      <c r="D231" s="58">
        <f t="shared" si="4"/>
        <v>0</v>
      </c>
    </row>
    <row r="232" ht="27" spans="1:4">
      <c r="A232" s="70" t="s">
        <v>1325</v>
      </c>
      <c r="B232" s="58"/>
      <c r="C232" s="58"/>
      <c r="D232" s="58">
        <f t="shared" si="4"/>
        <v>0</v>
      </c>
    </row>
    <row r="233" ht="27" spans="1:4">
      <c r="A233" s="70" t="s">
        <v>1326</v>
      </c>
      <c r="B233" s="58"/>
      <c r="C233" s="58"/>
      <c r="D233" s="58">
        <f t="shared" si="4"/>
        <v>0</v>
      </c>
    </row>
    <row r="234" spans="1:4">
      <c r="A234" s="70" t="s">
        <v>1327</v>
      </c>
      <c r="B234" s="58"/>
      <c r="C234" s="58"/>
      <c r="D234" s="58">
        <f t="shared" si="4"/>
        <v>0</v>
      </c>
    </row>
    <row r="235" spans="1:4">
      <c r="A235" s="70" t="s">
        <v>1328</v>
      </c>
      <c r="B235" s="58"/>
      <c r="C235" s="58"/>
      <c r="D235" s="58">
        <f t="shared" si="4"/>
        <v>0</v>
      </c>
    </row>
    <row r="236" spans="1:4">
      <c r="A236" s="70" t="s">
        <v>1329</v>
      </c>
      <c r="B236" s="58"/>
      <c r="C236" s="58"/>
      <c r="D236" s="58">
        <f t="shared" si="4"/>
        <v>0</v>
      </c>
    </row>
    <row r="237" spans="1:4">
      <c r="A237" s="70" t="s">
        <v>1330</v>
      </c>
      <c r="B237" s="58"/>
      <c r="C237" s="58"/>
      <c r="D237" s="58">
        <f t="shared" si="4"/>
        <v>0</v>
      </c>
    </row>
    <row r="238" spans="1:4">
      <c r="A238" s="70" t="s">
        <v>1331</v>
      </c>
      <c r="B238" s="58"/>
      <c r="C238" s="58"/>
      <c r="D238" s="58">
        <f t="shared" si="4"/>
        <v>0</v>
      </c>
    </row>
    <row r="239" ht="27" spans="1:4">
      <c r="A239" s="70" t="s">
        <v>1332</v>
      </c>
      <c r="B239" s="58"/>
      <c r="C239" s="58"/>
      <c r="D239" s="58">
        <f t="shared" si="4"/>
        <v>0</v>
      </c>
    </row>
    <row r="240" spans="1:4">
      <c r="A240" s="70" t="s">
        <v>1333</v>
      </c>
      <c r="B240" s="58"/>
      <c r="C240" s="58"/>
      <c r="D240" s="58">
        <f t="shared" si="4"/>
        <v>0</v>
      </c>
    </row>
    <row r="241" ht="18.75" spans="1:4">
      <c r="A241" s="71" t="s">
        <v>1334</v>
      </c>
      <c r="B241" s="58"/>
      <c r="C241" s="58"/>
      <c r="D241" s="58">
        <f t="shared" si="4"/>
        <v>0</v>
      </c>
    </row>
    <row r="242" spans="1:4">
      <c r="A242" s="70" t="s">
        <v>1335</v>
      </c>
      <c r="B242" s="58"/>
      <c r="C242" s="58"/>
      <c r="D242" s="58">
        <f t="shared" si="4"/>
        <v>0</v>
      </c>
    </row>
    <row r="243" spans="1:4">
      <c r="A243" s="70" t="s">
        <v>1336</v>
      </c>
      <c r="B243" s="58"/>
      <c r="C243" s="58"/>
      <c r="D243" s="58">
        <f t="shared" si="4"/>
        <v>0</v>
      </c>
    </row>
    <row r="244" spans="1:4">
      <c r="A244" s="70" t="s">
        <v>1337</v>
      </c>
      <c r="B244" s="58"/>
      <c r="C244" s="58"/>
      <c r="D244" s="58">
        <f t="shared" si="4"/>
        <v>0</v>
      </c>
    </row>
    <row r="245" spans="1:4">
      <c r="A245" s="70" t="s">
        <v>1338</v>
      </c>
      <c r="B245" s="58"/>
      <c r="C245" s="58"/>
      <c r="D245" s="58">
        <f t="shared" si="4"/>
        <v>0</v>
      </c>
    </row>
    <row r="246" spans="1:4">
      <c r="A246" s="70" t="s">
        <v>1339</v>
      </c>
      <c r="B246" s="58"/>
      <c r="C246" s="58"/>
      <c r="D246" s="58">
        <f t="shared" si="4"/>
        <v>0</v>
      </c>
    </row>
    <row r="247" spans="1:4">
      <c r="A247" s="70" t="s">
        <v>1340</v>
      </c>
      <c r="B247" s="58"/>
      <c r="C247" s="58"/>
      <c r="D247" s="58">
        <f t="shared" si="4"/>
        <v>0</v>
      </c>
    </row>
    <row r="248" spans="1:4">
      <c r="A248" s="70" t="s">
        <v>1341</v>
      </c>
      <c r="B248" s="58"/>
      <c r="C248" s="58"/>
      <c r="D248" s="58">
        <f t="shared" si="4"/>
        <v>0</v>
      </c>
    </row>
    <row r="249" spans="1:4">
      <c r="A249" s="70" t="s">
        <v>1342</v>
      </c>
      <c r="B249" s="58"/>
      <c r="C249" s="58"/>
      <c r="D249" s="58">
        <f t="shared" si="4"/>
        <v>0</v>
      </c>
    </row>
    <row r="250" spans="1:4">
      <c r="A250" s="70" t="s">
        <v>1343</v>
      </c>
      <c r="B250" s="58"/>
      <c r="C250" s="58"/>
      <c r="D250" s="58">
        <f t="shared" si="4"/>
        <v>0</v>
      </c>
    </row>
    <row r="251" spans="1:4">
      <c r="A251" s="70" t="s">
        <v>1344</v>
      </c>
      <c r="B251" s="58"/>
      <c r="C251" s="58"/>
      <c r="D251" s="58">
        <f t="shared" si="4"/>
        <v>0</v>
      </c>
    </row>
    <row r="252" spans="1:4">
      <c r="A252" s="70" t="s">
        <v>1345</v>
      </c>
      <c r="B252" s="58"/>
      <c r="C252" s="58"/>
      <c r="D252" s="58">
        <f t="shared" si="4"/>
        <v>0</v>
      </c>
    </row>
    <row r="253" spans="1:4">
      <c r="A253" s="70" t="s">
        <v>1346</v>
      </c>
      <c r="B253" s="58"/>
      <c r="C253" s="58"/>
      <c r="D253" s="58">
        <f t="shared" si="4"/>
        <v>0</v>
      </c>
    </row>
    <row r="254" spans="1:4">
      <c r="A254" s="70" t="s">
        <v>1347</v>
      </c>
      <c r="B254" s="58"/>
      <c r="C254" s="58"/>
      <c r="D254" s="58">
        <f t="shared" si="4"/>
        <v>0</v>
      </c>
    </row>
    <row r="255" spans="1:4">
      <c r="A255" s="70" t="s">
        <v>1348</v>
      </c>
      <c r="B255" s="58"/>
      <c r="C255" s="58"/>
      <c r="D255" s="58">
        <f t="shared" si="4"/>
        <v>0</v>
      </c>
    </row>
    <row r="256" spans="1:4">
      <c r="A256" s="70" t="s">
        <v>1349</v>
      </c>
      <c r="B256" s="58"/>
      <c r="C256" s="58"/>
      <c r="D256" s="58">
        <f t="shared" si="4"/>
        <v>0</v>
      </c>
    </row>
    <row r="257" spans="1:4">
      <c r="A257" s="70" t="s">
        <v>1350</v>
      </c>
      <c r="B257" s="58"/>
      <c r="C257" s="58"/>
      <c r="D257" s="58">
        <f t="shared" si="4"/>
        <v>0</v>
      </c>
    </row>
    <row r="258" spans="1:4">
      <c r="A258" s="70" t="s">
        <v>1351</v>
      </c>
      <c r="B258" s="58"/>
      <c r="C258" s="58"/>
      <c r="D258" s="58">
        <f t="shared" si="4"/>
        <v>0</v>
      </c>
    </row>
    <row r="259" spans="1:4">
      <c r="A259" s="70" t="s">
        <v>1352</v>
      </c>
      <c r="B259" s="58"/>
      <c r="C259" s="58"/>
      <c r="D259" s="58">
        <f t="shared" si="4"/>
        <v>0</v>
      </c>
    </row>
    <row r="260" spans="1:4">
      <c r="A260" s="70" t="s">
        <v>1353</v>
      </c>
      <c r="B260" s="58"/>
      <c r="C260" s="58"/>
      <c r="D260" s="58">
        <f t="shared" si="4"/>
        <v>0</v>
      </c>
    </row>
    <row r="261" spans="1:4">
      <c r="A261" s="70" t="s">
        <v>1354</v>
      </c>
      <c r="B261" s="58"/>
      <c r="C261" s="58"/>
      <c r="D261" s="58">
        <f t="shared" si="4"/>
        <v>0</v>
      </c>
    </row>
    <row r="262" spans="1:4">
      <c r="A262" s="70"/>
      <c r="B262" s="58"/>
      <c r="C262" s="58"/>
      <c r="D262" s="58">
        <f t="shared" si="4"/>
        <v>0</v>
      </c>
    </row>
    <row r="263" spans="1:4">
      <c r="A263" s="70" t="s">
        <v>1355</v>
      </c>
      <c r="B263" s="58">
        <v>10200</v>
      </c>
      <c r="C263" s="58">
        <v>32000</v>
      </c>
      <c r="D263" s="58">
        <f t="shared" si="4"/>
        <v>42200</v>
      </c>
    </row>
    <row r="264" spans="1:4">
      <c r="A264" s="70" t="s">
        <v>135</v>
      </c>
      <c r="B264" s="58"/>
      <c r="C264" s="58"/>
      <c r="D264" s="58">
        <f t="shared" si="4"/>
        <v>0</v>
      </c>
    </row>
    <row r="265" spans="1:4">
      <c r="A265" s="70" t="s">
        <v>139</v>
      </c>
      <c r="B265" s="58">
        <v>56</v>
      </c>
      <c r="C265" s="58"/>
      <c r="D265" s="58">
        <f t="shared" si="4"/>
        <v>56</v>
      </c>
    </row>
    <row r="266" spans="1:4">
      <c r="A266" s="70" t="s">
        <v>140</v>
      </c>
      <c r="B266" s="58">
        <v>1400</v>
      </c>
      <c r="C266" s="58"/>
      <c r="D266" s="58">
        <f t="shared" si="4"/>
        <v>1400</v>
      </c>
    </row>
    <row r="267" spans="1:4">
      <c r="A267" s="70" t="s">
        <v>1356</v>
      </c>
      <c r="B267" s="58">
        <v>1244</v>
      </c>
      <c r="C267" s="58"/>
      <c r="D267" s="58">
        <f t="shared" si="4"/>
        <v>1244</v>
      </c>
    </row>
    <row r="268" spans="1:4">
      <c r="A268" s="70" t="s">
        <v>1357</v>
      </c>
      <c r="B268" s="58"/>
      <c r="C268" s="58"/>
      <c r="D268" s="58">
        <f t="shared" si="4"/>
        <v>0</v>
      </c>
    </row>
    <row r="269" spans="1:4">
      <c r="A269" s="70" t="s">
        <v>147</v>
      </c>
      <c r="B269" s="58">
        <v>12900</v>
      </c>
      <c r="C269" s="58">
        <v>32000</v>
      </c>
      <c r="D269" s="58">
        <f t="shared" si="4"/>
        <v>44900</v>
      </c>
    </row>
  </sheetData>
  <mergeCells count="1">
    <mergeCell ref="A2:D2"/>
  </mergeCells>
  <conditionalFormatting sqref="A29:A33 A6:A22">
    <cfRule type="expression" dxfId="0" priority="1" stopIfTrue="1">
      <formula>"len($A:$A)=3"</formula>
    </cfRule>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8"/>
  <sheetViews>
    <sheetView tabSelected="1" workbookViewId="0">
      <selection activeCell="J15" sqref="J15"/>
    </sheetView>
  </sheetViews>
  <sheetFormatPr defaultColWidth="9" defaultRowHeight="13.5" outlineLevelRow="7"/>
  <cols>
    <col min="1" max="1" width="4.5" customWidth="1"/>
    <col min="2" max="2" width="11.25" customWidth="1"/>
    <col min="3" max="3" width="22" customWidth="1"/>
    <col min="4" max="4" width="15.125" customWidth="1"/>
    <col min="5" max="5" width="5.5" customWidth="1"/>
    <col min="6" max="6" width="5.625" customWidth="1"/>
    <col min="7" max="9" width="13.25" style="23" customWidth="1"/>
    <col min="10" max="10" width="64.875" customWidth="1"/>
  </cols>
  <sheetData>
    <row r="1" ht="27.95" customHeight="1" spans="1:2">
      <c r="A1" s="24" t="s">
        <v>1098</v>
      </c>
      <c r="B1" s="24"/>
    </row>
    <row r="2" ht="57.95" customHeight="1" spans="2:10">
      <c r="B2" s="25" t="s">
        <v>1358</v>
      </c>
      <c r="C2" s="25"/>
      <c r="D2" s="25"/>
      <c r="E2" s="25"/>
      <c r="F2" s="25"/>
      <c r="G2" s="26"/>
      <c r="H2" s="26"/>
      <c r="I2" s="26"/>
      <c r="J2" s="25"/>
    </row>
    <row r="3" ht="33" customHeight="1" spans="2:10">
      <c r="B3" s="2"/>
      <c r="C3" s="2"/>
      <c r="D3" s="2"/>
      <c r="E3" s="2"/>
      <c r="F3" s="2"/>
      <c r="G3" s="2"/>
      <c r="H3" s="2"/>
      <c r="I3" s="2"/>
      <c r="J3" s="23" t="s">
        <v>30</v>
      </c>
    </row>
    <row r="4" ht="30.95" customHeight="1" spans="1:10">
      <c r="A4" s="27" t="s">
        <v>31</v>
      </c>
      <c r="B4" s="27" t="s">
        <v>1359</v>
      </c>
      <c r="C4" s="27" t="s">
        <v>1360</v>
      </c>
      <c r="D4" s="27" t="s">
        <v>1361</v>
      </c>
      <c r="E4" s="28" t="s">
        <v>1362</v>
      </c>
      <c r="F4" s="28" t="s">
        <v>1363</v>
      </c>
      <c r="G4" s="27" t="s">
        <v>1364</v>
      </c>
      <c r="H4" s="27" t="s">
        <v>1365</v>
      </c>
      <c r="I4" s="27"/>
      <c r="J4" s="27" t="s">
        <v>1366</v>
      </c>
    </row>
    <row r="5" ht="44.1" customHeight="1" spans="1:10">
      <c r="A5" s="27"/>
      <c r="B5" s="27"/>
      <c r="C5" s="27"/>
      <c r="D5" s="27"/>
      <c r="E5" s="28"/>
      <c r="F5" s="28"/>
      <c r="G5" s="29"/>
      <c r="H5" s="29" t="s">
        <v>16</v>
      </c>
      <c r="I5" s="42" t="s">
        <v>1367</v>
      </c>
      <c r="J5" s="29"/>
    </row>
    <row r="6" ht="30.95" customHeight="1" spans="1:10">
      <c r="A6" s="30" t="s">
        <v>19</v>
      </c>
      <c r="B6" s="31"/>
      <c r="C6" s="31"/>
      <c r="D6" s="31"/>
      <c r="E6" s="31"/>
      <c r="F6" s="31"/>
      <c r="G6" s="32">
        <f t="shared" ref="G6:I6" si="0">SUM(G7:G8)</f>
        <v>805403.33</v>
      </c>
      <c r="H6" s="32">
        <f t="shared" si="0"/>
        <v>49428.3913</v>
      </c>
      <c r="I6" s="32">
        <f t="shared" si="0"/>
        <v>2000</v>
      </c>
      <c r="J6" s="29"/>
    </row>
    <row r="7" s="22" customFormat="1" ht="118" customHeight="1" spans="1:10">
      <c r="A7" s="33">
        <v>1</v>
      </c>
      <c r="B7" s="34" t="s">
        <v>1368</v>
      </c>
      <c r="C7" s="35" t="s">
        <v>41</v>
      </c>
      <c r="D7" s="36" t="s">
        <v>40</v>
      </c>
      <c r="E7" s="37">
        <v>3.33</v>
      </c>
      <c r="F7" s="38" t="s">
        <v>1369</v>
      </c>
      <c r="G7" s="39">
        <v>712658.33</v>
      </c>
      <c r="H7" s="40">
        <v>48428.3913</v>
      </c>
      <c r="I7" s="43">
        <v>2000</v>
      </c>
      <c r="J7" s="44" t="s">
        <v>1370</v>
      </c>
    </row>
    <row r="8" s="22" customFormat="1" ht="99.95" customHeight="1" spans="1:10">
      <c r="A8" s="33">
        <v>2</v>
      </c>
      <c r="B8" s="34" t="s">
        <v>1368</v>
      </c>
      <c r="C8" s="35" t="s">
        <v>46</v>
      </c>
      <c r="D8" s="36" t="s">
        <v>45</v>
      </c>
      <c r="E8" s="37">
        <v>2.73</v>
      </c>
      <c r="F8" s="38" t="s">
        <v>1371</v>
      </c>
      <c r="G8" s="41">
        <v>92745</v>
      </c>
      <c r="H8" s="41">
        <v>1000</v>
      </c>
      <c r="I8" s="45"/>
      <c r="J8" s="46" t="s">
        <v>1372</v>
      </c>
    </row>
  </sheetData>
  <mergeCells count="12">
    <mergeCell ref="A1:B1"/>
    <mergeCell ref="B2:J2"/>
    <mergeCell ref="H4:I4"/>
    <mergeCell ref="A6:F6"/>
    <mergeCell ref="A4:A5"/>
    <mergeCell ref="B4:B5"/>
    <mergeCell ref="C4:C5"/>
    <mergeCell ref="D4:D5"/>
    <mergeCell ref="E4:E5"/>
    <mergeCell ref="F4:F5"/>
    <mergeCell ref="G4:G5"/>
    <mergeCell ref="J4:J5"/>
  </mergeCells>
  <printOptions horizontalCentered="1"/>
  <pageMargins left="0.751388888888889" right="0.751388888888889" top="1" bottom="1" header="0.511805555555556" footer="0.511805555555556"/>
  <pageSetup paperSize="9"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V353"/>
  <sheetViews>
    <sheetView workbookViewId="0">
      <pane ySplit="5" topLeftCell="A6" activePane="bottomLeft" state="frozen"/>
      <selection/>
      <selection pane="bottomLeft" activeCell="A35" sqref="A35"/>
    </sheetView>
  </sheetViews>
  <sheetFormatPr defaultColWidth="8" defaultRowHeight="12.75"/>
  <cols>
    <col min="1" max="1" width="19.5" style="9" customWidth="1"/>
    <col min="2" max="2" width="20.0583333333333" style="9" customWidth="1"/>
    <col min="3" max="3" width="30.75" style="9" customWidth="1"/>
    <col min="4" max="4" width="6.375" style="10" customWidth="1"/>
    <col min="5" max="5" width="11" style="9" customWidth="1"/>
    <col min="6" max="6" width="12" style="9" customWidth="1"/>
    <col min="7" max="32" width="8" style="9"/>
    <col min="33" max="64" width="8" style="9" customWidth="1"/>
    <col min="65" max="256" width="8" style="9"/>
    <col min="257" max="16384" width="8" style="8"/>
  </cols>
  <sheetData>
    <row r="1" s="8" customFormat="1" ht="18" customHeight="1" spans="1:256">
      <c r="A1" s="11" t="s">
        <v>1373</v>
      </c>
      <c r="B1" s="9"/>
      <c r="C1" s="9"/>
      <c r="D1" s="10"/>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row>
    <row r="2" s="8" customFormat="1" ht="32.1" customHeight="1" spans="1:256">
      <c r="A2" s="12" t="s">
        <v>1374</v>
      </c>
      <c r="B2" s="12"/>
      <c r="C2" s="12"/>
      <c r="D2" s="12"/>
      <c r="E2" s="12"/>
      <c r="F2" s="12"/>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row>
    <row r="3" s="8" customFormat="1" ht="15" customHeight="1" spans="1:256">
      <c r="A3" s="9"/>
      <c r="B3" s="9"/>
      <c r="C3" s="9"/>
      <c r="D3" s="10"/>
      <c r="E3" s="9"/>
      <c r="F3" s="13" t="s">
        <v>30</v>
      </c>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8" customFormat="1" ht="32.1" customHeight="1" spans="1:256">
      <c r="A4" s="14" t="s">
        <v>1375</v>
      </c>
      <c r="B4" s="14" t="s">
        <v>50</v>
      </c>
      <c r="C4" s="14" t="s">
        <v>1376</v>
      </c>
      <c r="D4" s="14" t="s">
        <v>1377</v>
      </c>
      <c r="E4" s="14" t="s">
        <v>1378</v>
      </c>
      <c r="F4" s="14" t="s">
        <v>1379</v>
      </c>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row>
    <row r="5" s="8" customFormat="1" ht="32.1" customHeight="1" spans="1:256">
      <c r="A5" s="15" t="s">
        <v>1380</v>
      </c>
      <c r="B5" s="16"/>
      <c r="C5" s="16"/>
      <c r="D5" s="16"/>
      <c r="E5" s="17"/>
      <c r="F5" s="18">
        <v>222765</v>
      </c>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row>
    <row r="6" s="8" customFormat="1" ht="32.1" customHeight="1" spans="1:256">
      <c r="A6" s="19" t="s">
        <v>1381</v>
      </c>
      <c r="B6" s="19" t="s">
        <v>1382</v>
      </c>
      <c r="C6" s="19" t="s">
        <v>1383</v>
      </c>
      <c r="D6" s="20">
        <v>7</v>
      </c>
      <c r="E6" s="19" t="s">
        <v>1384</v>
      </c>
      <c r="F6" s="18">
        <v>11.68</v>
      </c>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8" customFormat="1" ht="32.1" customHeight="1" spans="1:256">
      <c r="A7" s="19" t="s">
        <v>1381</v>
      </c>
      <c r="B7" s="19" t="s">
        <v>1382</v>
      </c>
      <c r="C7" s="19" t="s">
        <v>1383</v>
      </c>
      <c r="D7" s="20">
        <v>7</v>
      </c>
      <c r="E7" s="19" t="s">
        <v>1384</v>
      </c>
      <c r="F7" s="18">
        <v>37.1</v>
      </c>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row>
    <row r="8" s="8" customFormat="1" ht="35" customHeight="1" spans="1:256">
      <c r="A8" s="19" t="s">
        <v>1381</v>
      </c>
      <c r="B8" s="19" t="s">
        <v>1382</v>
      </c>
      <c r="C8" s="19" t="s">
        <v>1383</v>
      </c>
      <c r="D8" s="20">
        <v>7</v>
      </c>
      <c r="E8" s="19" t="s">
        <v>1384</v>
      </c>
      <c r="F8" s="18">
        <v>30.46</v>
      </c>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row r="9" s="8" customFormat="1" ht="32.1" customHeight="1" spans="1:256">
      <c r="A9" s="19" t="s">
        <v>1381</v>
      </c>
      <c r="B9" s="19" t="s">
        <v>1382</v>
      </c>
      <c r="C9" s="19" t="s">
        <v>1383</v>
      </c>
      <c r="D9" s="20">
        <v>7</v>
      </c>
      <c r="E9" s="19" t="s">
        <v>1384</v>
      </c>
      <c r="F9" s="18">
        <v>36.3</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row>
    <row r="10" s="8" customFormat="1" ht="32.1" customHeight="1" spans="1:256">
      <c r="A10" s="19" t="s">
        <v>1381</v>
      </c>
      <c r="B10" s="19" t="s">
        <v>1382</v>
      </c>
      <c r="C10" s="19" t="s">
        <v>1383</v>
      </c>
      <c r="D10" s="20">
        <v>7</v>
      </c>
      <c r="E10" s="19" t="s">
        <v>1384</v>
      </c>
      <c r="F10" s="18">
        <v>15</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8" customFormat="1" ht="32.1" customHeight="1" spans="1:256">
      <c r="A11" s="19" t="s">
        <v>1381</v>
      </c>
      <c r="B11" s="19" t="s">
        <v>1382</v>
      </c>
      <c r="C11" s="19" t="s">
        <v>1383</v>
      </c>
      <c r="D11" s="20">
        <v>7</v>
      </c>
      <c r="E11" s="19" t="s">
        <v>1384</v>
      </c>
      <c r="F11" s="18">
        <v>16</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8" customFormat="1" ht="32.1" customHeight="1" spans="1:256">
      <c r="A12" s="19" t="s">
        <v>1381</v>
      </c>
      <c r="B12" s="19" t="s">
        <v>1382</v>
      </c>
      <c r="C12" s="19" t="s">
        <v>1383</v>
      </c>
      <c r="D12" s="20">
        <v>7</v>
      </c>
      <c r="E12" s="19" t="s">
        <v>1384</v>
      </c>
      <c r="F12" s="18">
        <v>38.8</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8" customFormat="1" ht="32.1" customHeight="1" spans="1:256">
      <c r="A13" s="19" t="s">
        <v>1381</v>
      </c>
      <c r="B13" s="19" t="s">
        <v>1382</v>
      </c>
      <c r="C13" s="19" t="s">
        <v>1383</v>
      </c>
      <c r="D13" s="20">
        <v>7</v>
      </c>
      <c r="E13" s="19" t="s">
        <v>1384</v>
      </c>
      <c r="F13" s="18">
        <v>29</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row>
    <row r="14" s="8" customFormat="1" ht="32.1" customHeight="1" spans="1:256">
      <c r="A14" s="19" t="s">
        <v>1381</v>
      </c>
      <c r="B14" s="19" t="s">
        <v>1382</v>
      </c>
      <c r="C14" s="19" t="s">
        <v>1383</v>
      </c>
      <c r="D14" s="20">
        <v>7</v>
      </c>
      <c r="E14" s="19" t="s">
        <v>1384</v>
      </c>
      <c r="F14" s="18">
        <v>30</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row>
    <row r="15" s="8" customFormat="1" ht="32.1" customHeight="1" spans="1:256">
      <c r="A15" s="19" t="s">
        <v>1381</v>
      </c>
      <c r="B15" s="19" t="s">
        <v>1382</v>
      </c>
      <c r="C15" s="19" t="s">
        <v>1383</v>
      </c>
      <c r="D15" s="20">
        <v>7</v>
      </c>
      <c r="E15" s="19" t="s">
        <v>1384</v>
      </c>
      <c r="F15" s="18">
        <v>35</v>
      </c>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row>
    <row r="16" s="8" customFormat="1" ht="32.1" customHeight="1" spans="1:256">
      <c r="A16" s="19" t="s">
        <v>1381</v>
      </c>
      <c r="B16" s="19" t="s">
        <v>1382</v>
      </c>
      <c r="C16" s="19" t="s">
        <v>1383</v>
      </c>
      <c r="D16" s="20">
        <v>7</v>
      </c>
      <c r="E16" s="19" t="s">
        <v>1384</v>
      </c>
      <c r="F16" s="18">
        <v>29.75</v>
      </c>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row>
    <row r="17" s="8" customFormat="1" ht="32.1" customHeight="1" spans="1:256">
      <c r="A17" s="19" t="s">
        <v>1385</v>
      </c>
      <c r="B17" s="19" t="s">
        <v>1386</v>
      </c>
      <c r="C17" s="19" t="s">
        <v>1383</v>
      </c>
      <c r="D17" s="20">
        <v>7</v>
      </c>
      <c r="E17" s="19" t="s">
        <v>1384</v>
      </c>
      <c r="F17" s="18">
        <v>13.57</v>
      </c>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row>
    <row r="18" s="8" customFormat="1" ht="32.1" customHeight="1" spans="1:256">
      <c r="A18" s="19" t="s">
        <v>1385</v>
      </c>
      <c r="B18" s="19" t="s">
        <v>1387</v>
      </c>
      <c r="C18" s="19" t="s">
        <v>1383</v>
      </c>
      <c r="D18" s="20">
        <v>7</v>
      </c>
      <c r="E18" s="19" t="s">
        <v>1384</v>
      </c>
      <c r="F18" s="18">
        <v>11.77</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8" customFormat="1" ht="32.1" customHeight="1" spans="1:256">
      <c r="A19" s="19" t="s">
        <v>1381</v>
      </c>
      <c r="B19" s="19" t="s">
        <v>1388</v>
      </c>
      <c r="C19" s="19" t="s">
        <v>1383</v>
      </c>
      <c r="D19" s="20">
        <v>7</v>
      </c>
      <c r="E19" s="19" t="s">
        <v>1384</v>
      </c>
      <c r="F19" s="18">
        <v>34.65</v>
      </c>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row>
    <row r="20" s="8" customFormat="1" ht="32.1" customHeight="1" spans="1:256">
      <c r="A20" s="19" t="s">
        <v>1389</v>
      </c>
      <c r="B20" s="21" t="s">
        <v>1390</v>
      </c>
      <c r="C20" s="19" t="s">
        <v>1383</v>
      </c>
      <c r="D20" s="20">
        <v>7</v>
      </c>
      <c r="E20" s="19" t="s">
        <v>1384</v>
      </c>
      <c r="F20" s="18">
        <v>2.25</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row>
    <row r="21" s="8" customFormat="1" ht="32.1" customHeight="1" spans="1:256">
      <c r="A21" s="19" t="s">
        <v>1389</v>
      </c>
      <c r="B21" s="19" t="s">
        <v>1391</v>
      </c>
      <c r="C21" s="19" t="s">
        <v>1383</v>
      </c>
      <c r="D21" s="20">
        <v>7</v>
      </c>
      <c r="E21" s="19" t="s">
        <v>1384</v>
      </c>
      <c r="F21" s="18">
        <v>17.4</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row>
    <row r="22" s="8" customFormat="1" ht="32.1" customHeight="1" spans="1:256">
      <c r="A22" s="19" t="s">
        <v>1392</v>
      </c>
      <c r="B22" s="19" t="s">
        <v>1393</v>
      </c>
      <c r="C22" s="19" t="s">
        <v>1383</v>
      </c>
      <c r="D22" s="20">
        <v>7</v>
      </c>
      <c r="E22" s="19" t="s">
        <v>1384</v>
      </c>
      <c r="F22" s="18">
        <v>19.47</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row>
    <row r="23" s="8" customFormat="1" ht="32.1" customHeight="1" spans="1:256">
      <c r="A23" s="19" t="s">
        <v>1394</v>
      </c>
      <c r="B23" s="19" t="s">
        <v>1395</v>
      </c>
      <c r="C23" s="19" t="s">
        <v>1383</v>
      </c>
      <c r="D23" s="20">
        <v>7</v>
      </c>
      <c r="E23" s="19" t="s">
        <v>1384</v>
      </c>
      <c r="F23" s="18">
        <v>94.5</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8" customFormat="1" ht="32.1" customHeight="1" spans="1:256">
      <c r="A24" s="19" t="s">
        <v>1396</v>
      </c>
      <c r="B24" s="19" t="s">
        <v>1397</v>
      </c>
      <c r="C24" s="19" t="s">
        <v>1383</v>
      </c>
      <c r="D24" s="20">
        <v>7</v>
      </c>
      <c r="E24" s="19" t="s">
        <v>1384</v>
      </c>
      <c r="F24" s="18">
        <v>48.817554</v>
      </c>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row>
    <row r="25" s="8" customFormat="1" ht="32.1" customHeight="1" spans="1:256">
      <c r="A25" s="19" t="s">
        <v>1392</v>
      </c>
      <c r="B25" s="19" t="s">
        <v>1398</v>
      </c>
      <c r="C25" s="19" t="s">
        <v>1383</v>
      </c>
      <c r="D25" s="20">
        <v>7</v>
      </c>
      <c r="E25" s="19" t="s">
        <v>1384</v>
      </c>
      <c r="F25" s="18">
        <v>22.4163</v>
      </c>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row>
    <row r="26" s="8" customFormat="1" ht="32.1" customHeight="1" spans="1:256">
      <c r="A26" s="19" t="s">
        <v>1396</v>
      </c>
      <c r="B26" s="19" t="s">
        <v>1399</v>
      </c>
      <c r="C26" s="19" t="s">
        <v>1383</v>
      </c>
      <c r="D26" s="20">
        <v>7</v>
      </c>
      <c r="E26" s="19" t="s">
        <v>1384</v>
      </c>
      <c r="F26" s="18">
        <v>10</v>
      </c>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8" customFormat="1" ht="32.1" customHeight="1" spans="1:256">
      <c r="A27" s="19" t="s">
        <v>1381</v>
      </c>
      <c r="B27" s="21" t="s">
        <v>1400</v>
      </c>
      <c r="C27" s="19" t="s">
        <v>1383</v>
      </c>
      <c r="D27" s="20">
        <v>7</v>
      </c>
      <c r="E27" s="19" t="s">
        <v>1384</v>
      </c>
      <c r="F27" s="18">
        <v>23.1963</v>
      </c>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8" customFormat="1" ht="32.1" customHeight="1" spans="1:256">
      <c r="A28" s="19" t="s">
        <v>1392</v>
      </c>
      <c r="B28" s="19" t="s">
        <v>1401</v>
      </c>
      <c r="C28" s="19" t="s">
        <v>1383</v>
      </c>
      <c r="D28" s="20">
        <v>7</v>
      </c>
      <c r="E28" s="19" t="s">
        <v>1384</v>
      </c>
      <c r="F28" s="18">
        <v>64.257053</v>
      </c>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8" customFormat="1" ht="32.1" customHeight="1" spans="1:256">
      <c r="A29" s="19" t="s">
        <v>1392</v>
      </c>
      <c r="B29" s="19" t="s">
        <v>1402</v>
      </c>
      <c r="C29" s="19" t="s">
        <v>1383</v>
      </c>
      <c r="D29" s="20">
        <v>7</v>
      </c>
      <c r="E29" s="19" t="s">
        <v>1384</v>
      </c>
      <c r="F29" s="18">
        <v>90</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8" customFormat="1" ht="32.1" customHeight="1" spans="1:256">
      <c r="A30" s="19" t="s">
        <v>1394</v>
      </c>
      <c r="B30" s="19" t="s">
        <v>1403</v>
      </c>
      <c r="C30" s="19" t="s">
        <v>1383</v>
      </c>
      <c r="D30" s="20">
        <v>7</v>
      </c>
      <c r="E30" s="19" t="s">
        <v>1384</v>
      </c>
      <c r="F30" s="18">
        <v>10.5405</v>
      </c>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8" customFormat="1" ht="32.1" customHeight="1" spans="1:256">
      <c r="A31" s="19" t="s">
        <v>1394</v>
      </c>
      <c r="B31" s="19" t="s">
        <v>1404</v>
      </c>
      <c r="C31" s="19" t="s">
        <v>1383</v>
      </c>
      <c r="D31" s="20">
        <v>7</v>
      </c>
      <c r="E31" s="19" t="s">
        <v>1384</v>
      </c>
      <c r="F31" s="18">
        <v>11.5455</v>
      </c>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row>
    <row r="32" s="8" customFormat="1" ht="32.1" customHeight="1" spans="1:256">
      <c r="A32" s="19" t="s">
        <v>1392</v>
      </c>
      <c r="B32" s="19" t="s">
        <v>1405</v>
      </c>
      <c r="C32" s="19" t="s">
        <v>1383</v>
      </c>
      <c r="D32" s="20">
        <v>7</v>
      </c>
      <c r="E32" s="19" t="s">
        <v>1384</v>
      </c>
      <c r="F32" s="18">
        <v>19.52</v>
      </c>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8" customFormat="1" ht="32.1" customHeight="1" spans="1:256">
      <c r="A33" s="19" t="s">
        <v>1389</v>
      </c>
      <c r="B33" s="19" t="s">
        <v>1406</v>
      </c>
      <c r="C33" s="19" t="s">
        <v>1383</v>
      </c>
      <c r="D33" s="20">
        <v>7</v>
      </c>
      <c r="E33" s="19" t="s">
        <v>1384</v>
      </c>
      <c r="F33" s="18">
        <v>31.59</v>
      </c>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row>
    <row r="34" s="8" customFormat="1" ht="32.1" customHeight="1" spans="1:256">
      <c r="A34" s="19" t="s">
        <v>1407</v>
      </c>
      <c r="B34" s="19" t="s">
        <v>1408</v>
      </c>
      <c r="C34" s="19" t="s">
        <v>1383</v>
      </c>
      <c r="D34" s="20">
        <v>7</v>
      </c>
      <c r="E34" s="19" t="s">
        <v>1384</v>
      </c>
      <c r="F34" s="18">
        <v>52.3135</v>
      </c>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row>
    <row r="35" s="8" customFormat="1" ht="32.1" customHeight="1" spans="1:256">
      <c r="A35" s="19" t="s">
        <v>1409</v>
      </c>
      <c r="B35" s="19" t="s">
        <v>1410</v>
      </c>
      <c r="C35" s="19" t="s">
        <v>1383</v>
      </c>
      <c r="D35" s="20">
        <v>7</v>
      </c>
      <c r="E35" s="19" t="s">
        <v>1384</v>
      </c>
      <c r="F35" s="18">
        <v>12.007679</v>
      </c>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row>
    <row r="36" s="8" customFormat="1" ht="32.1" customHeight="1" spans="1:256">
      <c r="A36" s="19" t="s">
        <v>1407</v>
      </c>
      <c r="B36" s="19" t="s">
        <v>1411</v>
      </c>
      <c r="C36" s="19" t="s">
        <v>1383</v>
      </c>
      <c r="D36" s="20">
        <v>7</v>
      </c>
      <c r="E36" s="19" t="s">
        <v>1384</v>
      </c>
      <c r="F36" s="18">
        <v>36.029604</v>
      </c>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row>
    <row r="37" s="8" customFormat="1" ht="32.1" customHeight="1" spans="1:256">
      <c r="A37" s="19" t="s">
        <v>1409</v>
      </c>
      <c r="B37" s="19" t="s">
        <v>1412</v>
      </c>
      <c r="C37" s="19" t="s">
        <v>1383</v>
      </c>
      <c r="D37" s="20">
        <v>7</v>
      </c>
      <c r="E37" s="19" t="s">
        <v>1384</v>
      </c>
      <c r="F37" s="18">
        <v>52.44</v>
      </c>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row>
    <row r="38" s="8" customFormat="1" ht="32.1" customHeight="1" spans="1:256">
      <c r="A38" s="19" t="s">
        <v>1396</v>
      </c>
      <c r="B38" s="19" t="s">
        <v>1413</v>
      </c>
      <c r="C38" s="19" t="s">
        <v>1383</v>
      </c>
      <c r="D38" s="20">
        <v>7</v>
      </c>
      <c r="E38" s="19" t="s">
        <v>1384</v>
      </c>
      <c r="F38" s="18">
        <v>71.23</v>
      </c>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row>
    <row r="39" s="8" customFormat="1" ht="32.1" customHeight="1" spans="1:256">
      <c r="A39" s="19" t="s">
        <v>1394</v>
      </c>
      <c r="B39" s="19" t="s">
        <v>1414</v>
      </c>
      <c r="C39" s="19" t="s">
        <v>1383</v>
      </c>
      <c r="D39" s="20">
        <v>7</v>
      </c>
      <c r="E39" s="19" t="s">
        <v>1384</v>
      </c>
      <c r="F39" s="18">
        <v>10.88</v>
      </c>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row>
    <row r="40" s="8" customFormat="1" ht="32.1" customHeight="1" spans="1:256">
      <c r="A40" s="19" t="s">
        <v>1385</v>
      </c>
      <c r="B40" s="19" t="s">
        <v>1415</v>
      </c>
      <c r="C40" s="19" t="s">
        <v>1383</v>
      </c>
      <c r="D40" s="20">
        <v>7</v>
      </c>
      <c r="E40" s="19" t="s">
        <v>1384</v>
      </c>
      <c r="F40" s="18">
        <v>36</v>
      </c>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row>
    <row r="41" s="8" customFormat="1" ht="32.1" customHeight="1" spans="1:256">
      <c r="A41" s="19" t="s">
        <v>1381</v>
      </c>
      <c r="B41" s="19" t="s">
        <v>1416</v>
      </c>
      <c r="C41" s="19" t="s">
        <v>1383</v>
      </c>
      <c r="D41" s="20">
        <v>7</v>
      </c>
      <c r="E41" s="19" t="s">
        <v>1384</v>
      </c>
      <c r="F41" s="18">
        <v>18.63</v>
      </c>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row>
    <row r="42" s="8" customFormat="1" ht="32.1" customHeight="1" spans="1:256">
      <c r="A42" s="19" t="s">
        <v>1392</v>
      </c>
      <c r="B42" s="19" t="s">
        <v>1417</v>
      </c>
      <c r="C42" s="19" t="s">
        <v>1383</v>
      </c>
      <c r="D42" s="20">
        <v>7</v>
      </c>
      <c r="E42" s="19" t="s">
        <v>1384</v>
      </c>
      <c r="F42" s="18">
        <v>12.23979</v>
      </c>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row>
    <row r="43" s="8" customFormat="1" ht="32.1" customHeight="1" spans="1:256">
      <c r="A43" s="19" t="s">
        <v>1409</v>
      </c>
      <c r="B43" s="19" t="s">
        <v>1418</v>
      </c>
      <c r="C43" s="19" t="s">
        <v>1383</v>
      </c>
      <c r="D43" s="20">
        <v>7</v>
      </c>
      <c r="E43" s="19" t="s">
        <v>1384</v>
      </c>
      <c r="F43" s="18">
        <v>30.9</v>
      </c>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row>
    <row r="44" s="8" customFormat="1" ht="32.1" customHeight="1" spans="1:256">
      <c r="A44" s="19" t="s">
        <v>1385</v>
      </c>
      <c r="B44" s="19" t="s">
        <v>1419</v>
      </c>
      <c r="C44" s="19" t="s">
        <v>1383</v>
      </c>
      <c r="D44" s="20">
        <v>7</v>
      </c>
      <c r="E44" s="19" t="s">
        <v>1384</v>
      </c>
      <c r="F44" s="18">
        <v>13.12</v>
      </c>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row>
    <row r="45" s="8" customFormat="1" ht="32.1" customHeight="1" spans="1:256">
      <c r="A45" s="19" t="s">
        <v>1394</v>
      </c>
      <c r="B45" s="19" t="s">
        <v>1420</v>
      </c>
      <c r="C45" s="19" t="s">
        <v>1383</v>
      </c>
      <c r="D45" s="20">
        <v>7</v>
      </c>
      <c r="E45" s="19" t="s">
        <v>1384</v>
      </c>
      <c r="F45" s="18">
        <v>10.1</v>
      </c>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row>
    <row r="46" s="8" customFormat="1" ht="32.1" customHeight="1" spans="1:256">
      <c r="A46" s="19" t="s">
        <v>1421</v>
      </c>
      <c r="B46" s="19" t="s">
        <v>1422</v>
      </c>
      <c r="C46" s="19" t="s">
        <v>1383</v>
      </c>
      <c r="D46" s="20">
        <v>7</v>
      </c>
      <c r="E46" s="19" t="s">
        <v>1384</v>
      </c>
      <c r="F46" s="18">
        <v>11.31</v>
      </c>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row>
    <row r="47" s="8" customFormat="1" ht="32.1" customHeight="1" spans="1:256">
      <c r="A47" s="19" t="s">
        <v>1392</v>
      </c>
      <c r="B47" s="19" t="s">
        <v>1423</v>
      </c>
      <c r="C47" s="19" t="s">
        <v>1383</v>
      </c>
      <c r="D47" s="20">
        <v>7</v>
      </c>
      <c r="E47" s="19" t="s">
        <v>1384</v>
      </c>
      <c r="F47" s="18">
        <v>28.247299</v>
      </c>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row>
    <row r="48" s="8" customFormat="1" ht="32.1" customHeight="1" spans="1:256">
      <c r="A48" s="19" t="s">
        <v>1424</v>
      </c>
      <c r="B48" s="19" t="s">
        <v>1425</v>
      </c>
      <c r="C48" s="19" t="s">
        <v>1383</v>
      </c>
      <c r="D48" s="20">
        <v>7</v>
      </c>
      <c r="E48" s="19" t="s">
        <v>1384</v>
      </c>
      <c r="F48" s="18">
        <v>110.35</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row>
    <row r="49" s="8" customFormat="1" ht="32.1" customHeight="1" spans="1:256">
      <c r="A49" s="19" t="s">
        <v>1394</v>
      </c>
      <c r="B49" s="19" t="s">
        <v>1426</v>
      </c>
      <c r="C49" s="19" t="s">
        <v>1383</v>
      </c>
      <c r="D49" s="20">
        <v>7</v>
      </c>
      <c r="E49" s="19" t="s">
        <v>1384</v>
      </c>
      <c r="F49" s="18">
        <v>30.8</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row>
    <row r="50" s="8" customFormat="1" ht="32.1" customHeight="1" spans="1:256">
      <c r="A50" s="19" t="s">
        <v>1385</v>
      </c>
      <c r="B50" s="19" t="s">
        <v>1427</v>
      </c>
      <c r="C50" s="19" t="s">
        <v>1383</v>
      </c>
      <c r="D50" s="20">
        <v>7</v>
      </c>
      <c r="E50" s="19" t="s">
        <v>1384</v>
      </c>
      <c r="F50" s="18">
        <v>18.327925</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row>
    <row r="51" s="8" customFormat="1" ht="32.1" customHeight="1" spans="1:256">
      <c r="A51" s="19" t="s">
        <v>1392</v>
      </c>
      <c r="B51" s="19" t="s">
        <v>1428</v>
      </c>
      <c r="C51" s="19" t="s">
        <v>1383</v>
      </c>
      <c r="D51" s="20">
        <v>7</v>
      </c>
      <c r="E51" s="19" t="s">
        <v>1384</v>
      </c>
      <c r="F51" s="18">
        <v>58.46</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row>
    <row r="52" s="8" customFormat="1" ht="32.1" customHeight="1" spans="1:256">
      <c r="A52" s="19" t="s">
        <v>1409</v>
      </c>
      <c r="B52" s="19" t="s">
        <v>1429</v>
      </c>
      <c r="C52" s="19" t="s">
        <v>1383</v>
      </c>
      <c r="D52" s="20">
        <v>7</v>
      </c>
      <c r="E52" s="19" t="s">
        <v>1384</v>
      </c>
      <c r="F52" s="18">
        <v>52.068112</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row>
    <row r="53" s="8" customFormat="1" ht="32.1" customHeight="1" spans="1:256">
      <c r="A53" s="19" t="s">
        <v>1381</v>
      </c>
      <c r="B53" s="19" t="s">
        <v>1430</v>
      </c>
      <c r="C53" s="19" t="s">
        <v>1383</v>
      </c>
      <c r="D53" s="20">
        <v>7</v>
      </c>
      <c r="E53" s="19" t="s">
        <v>1384</v>
      </c>
      <c r="F53" s="18">
        <v>81.56</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row>
    <row r="54" s="8" customFormat="1" ht="32.1" customHeight="1" spans="1:256">
      <c r="A54" s="19" t="s">
        <v>1394</v>
      </c>
      <c r="B54" s="19" t="s">
        <v>1431</v>
      </c>
      <c r="C54" s="19" t="s">
        <v>1383</v>
      </c>
      <c r="D54" s="20">
        <v>7</v>
      </c>
      <c r="E54" s="19" t="s">
        <v>1384</v>
      </c>
      <c r="F54" s="18">
        <v>16.03</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row>
    <row r="55" s="8" customFormat="1" ht="32.1" customHeight="1" spans="1:256">
      <c r="A55" s="19" t="s">
        <v>1409</v>
      </c>
      <c r="B55" s="19" t="s">
        <v>1432</v>
      </c>
      <c r="C55" s="19" t="s">
        <v>1383</v>
      </c>
      <c r="D55" s="20">
        <v>7</v>
      </c>
      <c r="E55" s="19" t="s">
        <v>1384</v>
      </c>
      <c r="F55" s="18">
        <v>18.5</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row>
    <row r="56" s="8" customFormat="1" ht="32.1" customHeight="1" spans="1:256">
      <c r="A56" s="19" t="s">
        <v>1394</v>
      </c>
      <c r="B56" s="19" t="s">
        <v>1433</v>
      </c>
      <c r="C56" s="19" t="s">
        <v>1383</v>
      </c>
      <c r="D56" s="20">
        <v>7</v>
      </c>
      <c r="E56" s="19" t="s">
        <v>1384</v>
      </c>
      <c r="F56" s="18">
        <v>20.33895</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row>
    <row r="57" s="8" customFormat="1" ht="32.1" customHeight="1" spans="1:256">
      <c r="A57" s="19" t="s">
        <v>1392</v>
      </c>
      <c r="B57" s="19" t="s">
        <v>1434</v>
      </c>
      <c r="C57" s="19" t="s">
        <v>1383</v>
      </c>
      <c r="D57" s="20">
        <v>7</v>
      </c>
      <c r="E57" s="19" t="s">
        <v>1384</v>
      </c>
      <c r="F57" s="18">
        <v>31.54</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row>
    <row r="58" s="8" customFormat="1" ht="32.1" customHeight="1" spans="1:256">
      <c r="A58" s="19" t="s">
        <v>1385</v>
      </c>
      <c r="B58" s="19" t="s">
        <v>1435</v>
      </c>
      <c r="C58" s="19" t="s">
        <v>1383</v>
      </c>
      <c r="D58" s="20">
        <v>7</v>
      </c>
      <c r="E58" s="19" t="s">
        <v>1384</v>
      </c>
      <c r="F58" s="18">
        <v>25.34656</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row>
    <row r="59" s="8" customFormat="1" ht="32.1" customHeight="1" spans="1:256">
      <c r="A59" s="19" t="s">
        <v>1436</v>
      </c>
      <c r="B59" s="19" t="s">
        <v>1437</v>
      </c>
      <c r="C59" s="19" t="s">
        <v>1383</v>
      </c>
      <c r="D59" s="20">
        <v>7</v>
      </c>
      <c r="E59" s="19" t="s">
        <v>1384</v>
      </c>
      <c r="F59" s="18">
        <v>9.9789</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c r="IN59" s="9"/>
      <c r="IO59" s="9"/>
      <c r="IP59" s="9"/>
      <c r="IQ59" s="9"/>
      <c r="IR59" s="9"/>
      <c r="IS59" s="9"/>
      <c r="IT59" s="9"/>
      <c r="IU59" s="9"/>
      <c r="IV59" s="9"/>
    </row>
    <row r="60" s="8" customFormat="1" ht="32.1" customHeight="1" spans="1:256">
      <c r="A60" s="19" t="s">
        <v>1394</v>
      </c>
      <c r="B60" s="19" t="s">
        <v>1438</v>
      </c>
      <c r="C60" s="19" t="s">
        <v>1383</v>
      </c>
      <c r="D60" s="20">
        <v>7</v>
      </c>
      <c r="E60" s="19" t="s">
        <v>1384</v>
      </c>
      <c r="F60" s="18">
        <v>21.8</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row>
    <row r="61" s="8" customFormat="1" ht="32.1" customHeight="1" spans="1:256">
      <c r="A61" s="19" t="s">
        <v>1389</v>
      </c>
      <c r="B61" s="19" t="s">
        <v>1439</v>
      </c>
      <c r="C61" s="19" t="s">
        <v>1383</v>
      </c>
      <c r="D61" s="20">
        <v>7</v>
      </c>
      <c r="E61" s="19" t="s">
        <v>1384</v>
      </c>
      <c r="F61" s="18">
        <v>8.17</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row>
    <row r="62" s="8" customFormat="1" ht="32.1" customHeight="1" spans="1:256">
      <c r="A62" s="19" t="s">
        <v>1407</v>
      </c>
      <c r="B62" s="19" t="s">
        <v>1440</v>
      </c>
      <c r="C62" s="19" t="s">
        <v>1383</v>
      </c>
      <c r="D62" s="20">
        <v>7</v>
      </c>
      <c r="E62" s="19" t="s">
        <v>1384</v>
      </c>
      <c r="F62" s="18">
        <v>46.59</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row>
    <row r="63" s="8" customFormat="1" ht="32.1" customHeight="1" spans="1:256">
      <c r="A63" s="19" t="s">
        <v>1441</v>
      </c>
      <c r="B63" s="19" t="s">
        <v>1442</v>
      </c>
      <c r="C63" s="19" t="s">
        <v>1383</v>
      </c>
      <c r="D63" s="20">
        <v>7</v>
      </c>
      <c r="E63" s="19" t="s">
        <v>1384</v>
      </c>
      <c r="F63" s="18">
        <v>24.558162</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c r="IQ63" s="9"/>
      <c r="IR63" s="9"/>
      <c r="IS63" s="9"/>
      <c r="IT63" s="9"/>
      <c r="IU63" s="9"/>
      <c r="IV63" s="9"/>
    </row>
    <row r="64" s="8" customFormat="1" ht="32.1" customHeight="1" spans="1:256">
      <c r="A64" s="19" t="s">
        <v>1385</v>
      </c>
      <c r="B64" s="19" t="s">
        <v>1443</v>
      </c>
      <c r="C64" s="19" t="s">
        <v>1383</v>
      </c>
      <c r="D64" s="20">
        <v>7</v>
      </c>
      <c r="E64" s="19" t="s">
        <v>1384</v>
      </c>
      <c r="F64" s="18">
        <v>17.70552</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row>
    <row r="65" s="8" customFormat="1" ht="32.1" customHeight="1" spans="1:256">
      <c r="A65" s="19" t="s">
        <v>1394</v>
      </c>
      <c r="B65" s="19" t="s">
        <v>1444</v>
      </c>
      <c r="C65" s="19" t="s">
        <v>1383</v>
      </c>
      <c r="D65" s="20">
        <v>7</v>
      </c>
      <c r="E65" s="19" t="s">
        <v>1384</v>
      </c>
      <c r="F65" s="18">
        <v>28.9</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row>
    <row r="66" s="8" customFormat="1" ht="42" customHeight="1" spans="1:256">
      <c r="A66" s="19" t="s">
        <v>1381</v>
      </c>
      <c r="B66" s="19" t="s">
        <v>1445</v>
      </c>
      <c r="C66" s="19" t="s">
        <v>1383</v>
      </c>
      <c r="D66" s="20">
        <v>7</v>
      </c>
      <c r="E66" s="19" t="s">
        <v>1384</v>
      </c>
      <c r="F66" s="18">
        <v>45.19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row>
    <row r="67" s="8" customFormat="1" ht="32.1" customHeight="1" spans="1:256">
      <c r="A67" s="19" t="s">
        <v>1409</v>
      </c>
      <c r="B67" s="19" t="s">
        <v>1446</v>
      </c>
      <c r="C67" s="19" t="s">
        <v>1383</v>
      </c>
      <c r="D67" s="20">
        <v>7</v>
      </c>
      <c r="E67" s="19" t="s">
        <v>1384</v>
      </c>
      <c r="F67" s="18">
        <v>22.356112</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row>
    <row r="68" s="8" customFormat="1" ht="39.95" customHeight="1" spans="1:256">
      <c r="A68" s="19" t="s">
        <v>1409</v>
      </c>
      <c r="B68" s="19" t="s">
        <v>1446</v>
      </c>
      <c r="C68" s="19" t="s">
        <v>1383</v>
      </c>
      <c r="D68" s="20">
        <v>7</v>
      </c>
      <c r="E68" s="19" t="s">
        <v>1384</v>
      </c>
      <c r="F68" s="18">
        <v>25.361709</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row>
    <row r="69" s="8" customFormat="1" ht="32.1" customHeight="1" spans="1:256">
      <c r="A69" s="19" t="s">
        <v>1409</v>
      </c>
      <c r="B69" s="19" t="s">
        <v>1446</v>
      </c>
      <c r="C69" s="19" t="s">
        <v>1383</v>
      </c>
      <c r="D69" s="20">
        <v>7</v>
      </c>
      <c r="E69" s="19" t="s">
        <v>1384</v>
      </c>
      <c r="F69" s="18">
        <v>76.411</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row>
    <row r="70" s="8" customFormat="1" ht="32.1" customHeight="1" spans="1:256">
      <c r="A70" s="19" t="s">
        <v>1409</v>
      </c>
      <c r="B70" s="19" t="s">
        <v>1446</v>
      </c>
      <c r="C70" s="19" t="s">
        <v>1383</v>
      </c>
      <c r="D70" s="20">
        <v>7</v>
      </c>
      <c r="E70" s="19" t="s">
        <v>1384</v>
      </c>
      <c r="F70" s="18">
        <v>3</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row>
    <row r="71" s="8" customFormat="1" ht="32.1" customHeight="1" spans="1:256">
      <c r="A71" s="19" t="s">
        <v>1409</v>
      </c>
      <c r="B71" s="19" t="s">
        <v>1446</v>
      </c>
      <c r="C71" s="19" t="s">
        <v>1383</v>
      </c>
      <c r="D71" s="20">
        <v>7</v>
      </c>
      <c r="E71" s="19" t="s">
        <v>1384</v>
      </c>
      <c r="F71" s="18">
        <v>43.552145</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row>
    <row r="72" s="8" customFormat="1" ht="32.1" customHeight="1" spans="1:256">
      <c r="A72" s="19" t="s">
        <v>1409</v>
      </c>
      <c r="B72" s="19" t="s">
        <v>1446</v>
      </c>
      <c r="C72" s="19" t="s">
        <v>1383</v>
      </c>
      <c r="D72" s="20">
        <v>7</v>
      </c>
      <c r="E72" s="19" t="s">
        <v>1384</v>
      </c>
      <c r="F72" s="18">
        <v>28.243917</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row>
    <row r="73" s="8" customFormat="1" ht="32.1" customHeight="1" spans="1:256">
      <c r="A73" s="19" t="s">
        <v>1409</v>
      </c>
      <c r="B73" s="19" t="s">
        <v>1446</v>
      </c>
      <c r="C73" s="19" t="s">
        <v>1383</v>
      </c>
      <c r="D73" s="20">
        <v>7</v>
      </c>
      <c r="E73" s="19" t="s">
        <v>1384</v>
      </c>
      <c r="F73" s="18">
        <v>10</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row>
    <row r="74" s="8" customFormat="1" ht="32.1" customHeight="1" spans="1:256">
      <c r="A74" s="19" t="s">
        <v>1409</v>
      </c>
      <c r="B74" s="19" t="s">
        <v>1446</v>
      </c>
      <c r="C74" s="19" t="s">
        <v>1383</v>
      </c>
      <c r="D74" s="20">
        <v>7</v>
      </c>
      <c r="E74" s="19" t="s">
        <v>1384</v>
      </c>
      <c r="F74" s="18">
        <v>5.5</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row>
    <row r="75" s="8" customFormat="1" ht="32.1" customHeight="1" spans="1:256">
      <c r="A75" s="19" t="s">
        <v>1409</v>
      </c>
      <c r="B75" s="19" t="s">
        <v>1446</v>
      </c>
      <c r="C75" s="19" t="s">
        <v>1383</v>
      </c>
      <c r="D75" s="20">
        <v>7</v>
      </c>
      <c r="E75" s="19" t="s">
        <v>1384</v>
      </c>
      <c r="F75" s="18">
        <v>4.594</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row>
    <row r="76" s="8" customFormat="1" ht="32.1" customHeight="1" spans="1:256">
      <c r="A76" s="19" t="s">
        <v>1409</v>
      </c>
      <c r="B76" s="19" t="s">
        <v>1446</v>
      </c>
      <c r="C76" s="19" t="s">
        <v>1383</v>
      </c>
      <c r="D76" s="20">
        <v>7</v>
      </c>
      <c r="E76" s="19" t="s">
        <v>1384</v>
      </c>
      <c r="F76" s="18">
        <v>3.05702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row>
    <row r="77" s="8" customFormat="1" ht="32.1" customHeight="1" spans="1:256">
      <c r="A77" s="19" t="s">
        <v>1409</v>
      </c>
      <c r="B77" s="21" t="s">
        <v>1446</v>
      </c>
      <c r="C77" s="19" t="s">
        <v>1383</v>
      </c>
      <c r="D77" s="20">
        <v>7</v>
      </c>
      <c r="E77" s="19" t="s">
        <v>1384</v>
      </c>
      <c r="F77" s="18">
        <v>2.494624</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row>
    <row r="78" s="8" customFormat="1" ht="42" customHeight="1" spans="1:256">
      <c r="A78" s="19" t="s">
        <v>1447</v>
      </c>
      <c r="B78" s="19" t="s">
        <v>1448</v>
      </c>
      <c r="C78" s="19" t="s">
        <v>1449</v>
      </c>
      <c r="D78" s="20">
        <v>10</v>
      </c>
      <c r="E78" s="19" t="s">
        <v>1450</v>
      </c>
      <c r="F78" s="18">
        <v>3000</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row>
    <row r="79" s="8" customFormat="1" ht="42" customHeight="1" spans="1:256">
      <c r="A79" s="19" t="s">
        <v>1451</v>
      </c>
      <c r="B79" s="21" t="s">
        <v>1452</v>
      </c>
      <c r="C79" s="19" t="s">
        <v>1449</v>
      </c>
      <c r="D79" s="20">
        <v>10</v>
      </c>
      <c r="E79" s="19" t="s">
        <v>1450</v>
      </c>
      <c r="F79" s="18">
        <v>12000</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row>
    <row r="80" s="8" customFormat="1" ht="32.1" customHeight="1" spans="1:256">
      <c r="A80" s="19" t="s">
        <v>1453</v>
      </c>
      <c r="B80" s="19" t="s">
        <v>1454</v>
      </c>
      <c r="C80" s="19" t="s">
        <v>1455</v>
      </c>
      <c r="D80" s="20">
        <v>7</v>
      </c>
      <c r="E80" s="19" t="s">
        <v>1456</v>
      </c>
      <c r="F80" s="18">
        <v>2000</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row>
    <row r="81" s="8" customFormat="1" ht="32.1" customHeight="1" spans="1:256">
      <c r="A81" s="19" t="s">
        <v>1409</v>
      </c>
      <c r="B81" s="21" t="s">
        <v>1457</v>
      </c>
      <c r="C81" s="19" t="s">
        <v>1455</v>
      </c>
      <c r="D81" s="20">
        <v>7</v>
      </c>
      <c r="E81" s="19" t="s">
        <v>1456</v>
      </c>
      <c r="F81" s="18">
        <v>400</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9"/>
      <c r="IS81" s="9"/>
      <c r="IT81" s="9"/>
      <c r="IU81" s="9"/>
      <c r="IV81" s="9"/>
    </row>
    <row r="82" s="8" customFormat="1" ht="42" customHeight="1" spans="1:256">
      <c r="A82" s="19" t="s">
        <v>1409</v>
      </c>
      <c r="B82" s="19" t="s">
        <v>1458</v>
      </c>
      <c r="C82" s="19" t="s">
        <v>1459</v>
      </c>
      <c r="D82" s="20">
        <v>10</v>
      </c>
      <c r="E82" s="19" t="s">
        <v>1450</v>
      </c>
      <c r="F82" s="18">
        <v>2300</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c r="IN82" s="9"/>
      <c r="IO82" s="9"/>
      <c r="IP82" s="9"/>
      <c r="IQ82" s="9"/>
      <c r="IR82" s="9"/>
      <c r="IS82" s="9"/>
      <c r="IT82" s="9"/>
      <c r="IU82" s="9"/>
      <c r="IV82" s="9"/>
    </row>
    <row r="83" s="8" customFormat="1" ht="32.1" customHeight="1" spans="1:256">
      <c r="A83" s="19" t="s">
        <v>1441</v>
      </c>
      <c r="B83" s="19" t="s">
        <v>1382</v>
      </c>
      <c r="C83" s="19" t="s">
        <v>1460</v>
      </c>
      <c r="D83" s="20">
        <v>5</v>
      </c>
      <c r="E83" s="19" t="s">
        <v>1384</v>
      </c>
      <c r="F83" s="18">
        <v>115.76</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c r="IU83" s="9"/>
      <c r="IV83" s="9"/>
    </row>
    <row r="84" s="8" customFormat="1" ht="32.1" customHeight="1" spans="1:256">
      <c r="A84" s="19" t="s">
        <v>1447</v>
      </c>
      <c r="B84" s="19" t="s">
        <v>1461</v>
      </c>
      <c r="C84" s="19" t="s">
        <v>1460</v>
      </c>
      <c r="D84" s="20">
        <v>5</v>
      </c>
      <c r="E84" s="19" t="s">
        <v>1384</v>
      </c>
      <c r="F84" s="18">
        <v>27.72</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row>
    <row r="85" s="8" customFormat="1" ht="32.1" customHeight="1" spans="1:256">
      <c r="A85" s="19" t="s">
        <v>1462</v>
      </c>
      <c r="B85" s="19" t="s">
        <v>1463</v>
      </c>
      <c r="C85" s="19" t="s">
        <v>1460</v>
      </c>
      <c r="D85" s="20">
        <v>5</v>
      </c>
      <c r="E85" s="19" t="s">
        <v>1384</v>
      </c>
      <c r="F85" s="18">
        <v>15.8</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row>
    <row r="86" s="8" customFormat="1" ht="32.1" customHeight="1" spans="1:256">
      <c r="A86" s="19" t="s">
        <v>1447</v>
      </c>
      <c r="B86" s="19" t="s">
        <v>1464</v>
      </c>
      <c r="C86" s="19" t="s">
        <v>1460</v>
      </c>
      <c r="D86" s="20">
        <v>5</v>
      </c>
      <c r="E86" s="19" t="s">
        <v>1384</v>
      </c>
      <c r="F86" s="18">
        <v>37.016083</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c r="IN86" s="9"/>
      <c r="IO86" s="9"/>
      <c r="IP86" s="9"/>
      <c r="IQ86" s="9"/>
      <c r="IR86" s="9"/>
      <c r="IS86" s="9"/>
      <c r="IT86" s="9"/>
      <c r="IU86" s="9"/>
      <c r="IV86" s="9"/>
    </row>
    <row r="87" s="8" customFormat="1" ht="32.1" customHeight="1" spans="1:256">
      <c r="A87" s="19" t="s">
        <v>1441</v>
      </c>
      <c r="B87" s="19" t="s">
        <v>1465</v>
      </c>
      <c r="C87" s="19" t="s">
        <v>1460</v>
      </c>
      <c r="D87" s="20">
        <v>5</v>
      </c>
      <c r="E87" s="19" t="s">
        <v>1384</v>
      </c>
      <c r="F87" s="18">
        <v>33.859336</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9"/>
      <c r="IS87" s="9"/>
      <c r="IT87" s="9"/>
      <c r="IU87" s="9"/>
      <c r="IV87" s="9"/>
    </row>
    <row r="88" s="8" customFormat="1" ht="42.95" customHeight="1" spans="1:256">
      <c r="A88" s="19" t="s">
        <v>1441</v>
      </c>
      <c r="B88" s="19" t="s">
        <v>1466</v>
      </c>
      <c r="C88" s="19" t="s">
        <v>1460</v>
      </c>
      <c r="D88" s="20">
        <v>5</v>
      </c>
      <c r="E88" s="19" t="s">
        <v>1384</v>
      </c>
      <c r="F88" s="18">
        <v>43.71</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c r="IN88" s="9"/>
      <c r="IO88" s="9"/>
      <c r="IP88" s="9"/>
      <c r="IQ88" s="9"/>
      <c r="IR88" s="9"/>
      <c r="IS88" s="9"/>
      <c r="IT88" s="9"/>
      <c r="IU88" s="9"/>
      <c r="IV88" s="9"/>
    </row>
    <row r="89" s="8" customFormat="1" ht="32.1" customHeight="1" spans="1:256">
      <c r="A89" s="19" t="s">
        <v>1447</v>
      </c>
      <c r="B89" s="19" t="s">
        <v>1467</v>
      </c>
      <c r="C89" s="19" t="s">
        <v>1460</v>
      </c>
      <c r="D89" s="20">
        <v>5</v>
      </c>
      <c r="E89" s="19" t="s">
        <v>1384</v>
      </c>
      <c r="F89" s="18">
        <v>61.04</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c r="IN89" s="9"/>
      <c r="IO89" s="9"/>
      <c r="IP89" s="9"/>
      <c r="IQ89" s="9"/>
      <c r="IR89" s="9"/>
      <c r="IS89" s="9"/>
      <c r="IT89" s="9"/>
      <c r="IU89" s="9"/>
      <c r="IV89" s="9"/>
    </row>
    <row r="90" s="8" customFormat="1" ht="32.1" customHeight="1" spans="1:256">
      <c r="A90" s="19" t="s">
        <v>1447</v>
      </c>
      <c r="B90" s="19" t="s">
        <v>1468</v>
      </c>
      <c r="C90" s="19" t="s">
        <v>1460</v>
      </c>
      <c r="D90" s="20">
        <v>5</v>
      </c>
      <c r="E90" s="19" t="s">
        <v>1384</v>
      </c>
      <c r="F90" s="18">
        <v>59.696616</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row>
    <row r="91" s="8" customFormat="1" ht="32.1" customHeight="1" spans="1:256">
      <c r="A91" s="19" t="s">
        <v>1469</v>
      </c>
      <c r="B91" s="19" t="s">
        <v>1470</v>
      </c>
      <c r="C91" s="19" t="s">
        <v>1460</v>
      </c>
      <c r="D91" s="20">
        <v>5</v>
      </c>
      <c r="E91" s="19" t="s">
        <v>1384</v>
      </c>
      <c r="F91" s="18">
        <v>11.89912</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c r="IN91" s="9"/>
      <c r="IO91" s="9"/>
      <c r="IP91" s="9"/>
      <c r="IQ91" s="9"/>
      <c r="IR91" s="9"/>
      <c r="IS91" s="9"/>
      <c r="IT91" s="9"/>
      <c r="IU91" s="9"/>
      <c r="IV91" s="9"/>
    </row>
    <row r="92" s="8" customFormat="1" ht="32.1" customHeight="1" spans="1:256">
      <c r="A92" s="19" t="s">
        <v>1441</v>
      </c>
      <c r="B92" s="19" t="s">
        <v>1471</v>
      </c>
      <c r="C92" s="19" t="s">
        <v>1460</v>
      </c>
      <c r="D92" s="20">
        <v>5</v>
      </c>
      <c r="E92" s="19" t="s">
        <v>1384</v>
      </c>
      <c r="F92" s="18">
        <v>63.13</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c r="IN92" s="9"/>
      <c r="IO92" s="9"/>
      <c r="IP92" s="9"/>
      <c r="IQ92" s="9"/>
      <c r="IR92" s="9"/>
      <c r="IS92" s="9"/>
      <c r="IT92" s="9"/>
      <c r="IU92" s="9"/>
      <c r="IV92" s="9"/>
    </row>
    <row r="93" s="8" customFormat="1" ht="32.1" customHeight="1" spans="1:256">
      <c r="A93" s="19" t="s">
        <v>1469</v>
      </c>
      <c r="B93" s="19" t="s">
        <v>1472</v>
      </c>
      <c r="C93" s="19" t="s">
        <v>1460</v>
      </c>
      <c r="D93" s="20">
        <v>5</v>
      </c>
      <c r="E93" s="19" t="s">
        <v>1384</v>
      </c>
      <c r="F93" s="18">
        <v>21.5055</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c r="IU93" s="9"/>
      <c r="IV93" s="9"/>
    </row>
    <row r="94" s="8" customFormat="1" ht="32.1" customHeight="1" spans="1:256">
      <c r="A94" s="19" t="s">
        <v>1447</v>
      </c>
      <c r="B94" s="19" t="s">
        <v>1473</v>
      </c>
      <c r="C94" s="19" t="s">
        <v>1460</v>
      </c>
      <c r="D94" s="20">
        <v>5</v>
      </c>
      <c r="E94" s="19" t="s">
        <v>1384</v>
      </c>
      <c r="F94" s="18">
        <v>134.16</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c r="IU94" s="9"/>
      <c r="IV94" s="9"/>
    </row>
    <row r="95" s="8" customFormat="1" ht="39.95" customHeight="1" spans="1:256">
      <c r="A95" s="19" t="s">
        <v>1441</v>
      </c>
      <c r="B95" s="19" t="s">
        <v>1474</v>
      </c>
      <c r="C95" s="19" t="s">
        <v>1460</v>
      </c>
      <c r="D95" s="20">
        <v>5</v>
      </c>
      <c r="E95" s="19" t="s">
        <v>1384</v>
      </c>
      <c r="F95" s="18">
        <v>24.45</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c r="IU95" s="9"/>
      <c r="IV95" s="9"/>
    </row>
    <row r="96" s="8" customFormat="1" ht="32.1" customHeight="1" spans="1:256">
      <c r="A96" s="19" t="s">
        <v>1396</v>
      </c>
      <c r="B96" s="19" t="s">
        <v>1413</v>
      </c>
      <c r="C96" s="19" t="s">
        <v>1460</v>
      </c>
      <c r="D96" s="20">
        <v>5</v>
      </c>
      <c r="E96" s="19" t="s">
        <v>1384</v>
      </c>
      <c r="F96" s="18">
        <v>3.809654</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c r="IU96" s="9"/>
      <c r="IV96" s="9"/>
    </row>
    <row r="97" s="8" customFormat="1" ht="32.1" customHeight="1" spans="1:256">
      <c r="A97" s="19" t="s">
        <v>1475</v>
      </c>
      <c r="B97" s="19" t="s">
        <v>1476</v>
      </c>
      <c r="C97" s="19" t="s">
        <v>1460</v>
      </c>
      <c r="D97" s="20">
        <v>5</v>
      </c>
      <c r="E97" s="19" t="s">
        <v>1384</v>
      </c>
      <c r="F97" s="18">
        <v>529.265379</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row>
    <row r="98" s="8" customFormat="1" ht="32.1" customHeight="1" spans="1:256">
      <c r="A98" s="19" t="s">
        <v>1447</v>
      </c>
      <c r="B98" s="19" t="s">
        <v>1477</v>
      </c>
      <c r="C98" s="19" t="s">
        <v>1460</v>
      </c>
      <c r="D98" s="20">
        <v>5</v>
      </c>
      <c r="E98" s="19" t="s">
        <v>1384</v>
      </c>
      <c r="F98" s="18">
        <v>31.260617</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row>
    <row r="99" s="8" customFormat="1" ht="32.1" customHeight="1" spans="1:256">
      <c r="A99" s="19" t="s">
        <v>1447</v>
      </c>
      <c r="B99" s="19" t="s">
        <v>1478</v>
      </c>
      <c r="C99" s="19" t="s">
        <v>1460</v>
      </c>
      <c r="D99" s="20">
        <v>5</v>
      </c>
      <c r="E99" s="19" t="s">
        <v>1384</v>
      </c>
      <c r="F99" s="18">
        <v>10.066385</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row>
    <row r="100" s="8" customFormat="1" ht="32.1" customHeight="1" spans="1:256">
      <c r="A100" s="19" t="s">
        <v>1447</v>
      </c>
      <c r="B100" s="19" t="s">
        <v>1479</v>
      </c>
      <c r="C100" s="19" t="s">
        <v>1460</v>
      </c>
      <c r="D100" s="20">
        <v>5</v>
      </c>
      <c r="E100" s="19" t="s">
        <v>1384</v>
      </c>
      <c r="F100" s="18">
        <v>55.279485</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row>
    <row r="101" s="8" customFormat="1" ht="32.1" customHeight="1" spans="1:256">
      <c r="A101" s="19" t="s">
        <v>1447</v>
      </c>
      <c r="B101" s="19" t="s">
        <v>1480</v>
      </c>
      <c r="C101" s="19" t="s">
        <v>1460</v>
      </c>
      <c r="D101" s="20">
        <v>5</v>
      </c>
      <c r="E101" s="19" t="s">
        <v>1384</v>
      </c>
      <c r="F101" s="18">
        <v>20.81</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row>
    <row r="102" s="8" customFormat="1" ht="32.1" customHeight="1" spans="1:256">
      <c r="A102" s="19" t="s">
        <v>1447</v>
      </c>
      <c r="B102" s="19" t="s">
        <v>1481</v>
      </c>
      <c r="C102" s="19" t="s">
        <v>1460</v>
      </c>
      <c r="D102" s="20">
        <v>5</v>
      </c>
      <c r="E102" s="19" t="s">
        <v>1384</v>
      </c>
      <c r="F102" s="18">
        <v>116.997863</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row>
    <row r="103" s="8" customFormat="1" ht="32.1" customHeight="1" spans="1:256">
      <c r="A103" s="19" t="s">
        <v>1447</v>
      </c>
      <c r="B103" s="19" t="s">
        <v>1482</v>
      </c>
      <c r="C103" s="19" t="s">
        <v>1460</v>
      </c>
      <c r="D103" s="20">
        <v>5</v>
      </c>
      <c r="E103" s="19" t="s">
        <v>1384</v>
      </c>
      <c r="F103" s="18">
        <v>19.07</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row>
    <row r="104" s="8" customFormat="1" ht="32.1" customHeight="1" spans="1:256">
      <c r="A104" s="19" t="s">
        <v>1447</v>
      </c>
      <c r="B104" s="19" t="s">
        <v>1483</v>
      </c>
      <c r="C104" s="19" t="s">
        <v>1460</v>
      </c>
      <c r="D104" s="20">
        <v>5</v>
      </c>
      <c r="E104" s="19" t="s">
        <v>1384</v>
      </c>
      <c r="F104" s="18">
        <v>40.93</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c r="IU104" s="9"/>
      <c r="IV104" s="9"/>
    </row>
    <row r="105" s="8" customFormat="1" ht="32.1" customHeight="1" spans="1:256">
      <c r="A105" s="19" t="s">
        <v>1441</v>
      </c>
      <c r="B105" s="19" t="s">
        <v>1484</v>
      </c>
      <c r="C105" s="19" t="s">
        <v>1460</v>
      </c>
      <c r="D105" s="20">
        <v>5</v>
      </c>
      <c r="E105" s="19" t="s">
        <v>1384</v>
      </c>
      <c r="F105" s="18">
        <v>15</v>
      </c>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row>
    <row r="106" s="8" customFormat="1" ht="32.1" customHeight="1" spans="1:256">
      <c r="A106" s="19" t="s">
        <v>1447</v>
      </c>
      <c r="B106" s="19" t="s">
        <v>1485</v>
      </c>
      <c r="C106" s="19" t="s">
        <v>1460</v>
      </c>
      <c r="D106" s="20">
        <v>5</v>
      </c>
      <c r="E106" s="19" t="s">
        <v>1384</v>
      </c>
      <c r="F106" s="18">
        <v>47.605013</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row>
    <row r="107" s="8" customFormat="1" ht="32.1" customHeight="1" spans="1:256">
      <c r="A107" s="19" t="s">
        <v>1447</v>
      </c>
      <c r="B107" s="19" t="s">
        <v>1486</v>
      </c>
      <c r="C107" s="19" t="s">
        <v>1460</v>
      </c>
      <c r="D107" s="20">
        <v>5</v>
      </c>
      <c r="E107" s="19" t="s">
        <v>1384</v>
      </c>
      <c r="F107" s="18">
        <v>70.525353</v>
      </c>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c r="IS107" s="9"/>
      <c r="IT107" s="9"/>
      <c r="IU107" s="9"/>
      <c r="IV107" s="9"/>
    </row>
    <row r="108" s="8" customFormat="1" ht="32.1" customHeight="1" spans="1:256">
      <c r="A108" s="19" t="s">
        <v>1487</v>
      </c>
      <c r="B108" s="19" t="s">
        <v>1488</v>
      </c>
      <c r="C108" s="19" t="s">
        <v>1460</v>
      </c>
      <c r="D108" s="20">
        <v>5</v>
      </c>
      <c r="E108" s="19" t="s">
        <v>1384</v>
      </c>
      <c r="F108" s="18">
        <v>7.5</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c r="IU108" s="9"/>
      <c r="IV108" s="9"/>
    </row>
    <row r="109" s="8" customFormat="1" ht="32.1" customHeight="1" spans="1:256">
      <c r="A109" s="19" t="s">
        <v>1441</v>
      </c>
      <c r="B109" s="19" t="s">
        <v>1489</v>
      </c>
      <c r="C109" s="19" t="s">
        <v>1460</v>
      </c>
      <c r="D109" s="20">
        <v>5</v>
      </c>
      <c r="E109" s="19" t="s">
        <v>1384</v>
      </c>
      <c r="F109" s="18">
        <v>81.09</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row>
    <row r="110" s="8" customFormat="1" ht="32.1" customHeight="1" spans="1:256">
      <c r="A110" s="19" t="s">
        <v>1447</v>
      </c>
      <c r="B110" s="19" t="s">
        <v>1490</v>
      </c>
      <c r="C110" s="19" t="s">
        <v>1460</v>
      </c>
      <c r="D110" s="20">
        <v>5</v>
      </c>
      <c r="E110" s="19" t="s">
        <v>1384</v>
      </c>
      <c r="F110" s="18">
        <v>142.497846</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row>
    <row r="111" s="8" customFormat="1" ht="32.1" customHeight="1" spans="1:256">
      <c r="A111" s="19" t="s">
        <v>1447</v>
      </c>
      <c r="B111" s="19" t="s">
        <v>1491</v>
      </c>
      <c r="C111" s="19" t="s">
        <v>1460</v>
      </c>
      <c r="D111" s="20">
        <v>5</v>
      </c>
      <c r="E111" s="19" t="s">
        <v>1384</v>
      </c>
      <c r="F111" s="18">
        <v>10.41</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row>
    <row r="112" s="8" customFormat="1" ht="32.1" customHeight="1" spans="1:256">
      <c r="A112" s="19" t="s">
        <v>1441</v>
      </c>
      <c r="B112" s="19" t="s">
        <v>1492</v>
      </c>
      <c r="C112" s="19" t="s">
        <v>1460</v>
      </c>
      <c r="D112" s="20">
        <v>5</v>
      </c>
      <c r="E112" s="19" t="s">
        <v>1384</v>
      </c>
      <c r="F112" s="18">
        <v>15.21</v>
      </c>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row>
    <row r="113" s="8" customFormat="1" ht="32.1" customHeight="1" spans="1:256">
      <c r="A113" s="19" t="s">
        <v>1441</v>
      </c>
      <c r="B113" s="19" t="s">
        <v>1493</v>
      </c>
      <c r="C113" s="19" t="s">
        <v>1460</v>
      </c>
      <c r="D113" s="20">
        <v>5</v>
      </c>
      <c r="E113" s="19" t="s">
        <v>1384</v>
      </c>
      <c r="F113" s="18">
        <v>17.51</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row>
    <row r="114" s="8" customFormat="1" ht="32.1" customHeight="1" spans="1:256">
      <c r="A114" s="19" t="s">
        <v>1441</v>
      </c>
      <c r="B114" s="21" t="s">
        <v>1494</v>
      </c>
      <c r="C114" s="19" t="s">
        <v>1460</v>
      </c>
      <c r="D114" s="20">
        <v>5</v>
      </c>
      <c r="E114" s="19" t="s">
        <v>1384</v>
      </c>
      <c r="F114" s="18">
        <v>56.05741</v>
      </c>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row>
    <row r="115" s="8" customFormat="1" ht="32.1" customHeight="1" spans="1:256">
      <c r="A115" s="19" t="s">
        <v>1447</v>
      </c>
      <c r="B115" s="19" t="s">
        <v>1495</v>
      </c>
      <c r="C115" s="19" t="s">
        <v>1460</v>
      </c>
      <c r="D115" s="20">
        <v>5</v>
      </c>
      <c r="E115" s="19" t="s">
        <v>1384</v>
      </c>
      <c r="F115" s="18">
        <v>312.31834</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row>
    <row r="116" s="8" customFormat="1" ht="32.1" customHeight="1" spans="1:256">
      <c r="A116" s="19" t="s">
        <v>1447</v>
      </c>
      <c r="B116" s="19" t="s">
        <v>1496</v>
      </c>
      <c r="C116" s="19" t="s">
        <v>1460</v>
      </c>
      <c r="D116" s="20">
        <v>5</v>
      </c>
      <c r="E116" s="19" t="s">
        <v>1384</v>
      </c>
      <c r="F116" s="18">
        <v>94.28</v>
      </c>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row>
    <row r="117" s="8" customFormat="1" ht="32.1" customHeight="1" spans="1:256">
      <c r="A117" s="19" t="s">
        <v>1447</v>
      </c>
      <c r="B117" s="19" t="s">
        <v>1497</v>
      </c>
      <c r="C117" s="19" t="s">
        <v>1460</v>
      </c>
      <c r="D117" s="20">
        <v>5</v>
      </c>
      <c r="E117" s="19" t="s">
        <v>1384</v>
      </c>
      <c r="F117" s="18">
        <v>22.76</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row>
    <row r="118" s="8" customFormat="1" ht="32.1" customHeight="1" spans="1:256">
      <c r="A118" s="19" t="s">
        <v>40</v>
      </c>
      <c r="B118" s="19" t="s">
        <v>1498</v>
      </c>
      <c r="C118" s="19" t="s">
        <v>1499</v>
      </c>
      <c r="D118" s="20">
        <v>7</v>
      </c>
      <c r="E118" s="19" t="s">
        <v>1384</v>
      </c>
      <c r="F118" s="18">
        <v>700</v>
      </c>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c r="IU118" s="9"/>
      <c r="IV118" s="9"/>
    </row>
    <row r="119" s="8" customFormat="1" ht="32.1" customHeight="1" spans="1:256">
      <c r="A119" s="19" t="s">
        <v>1381</v>
      </c>
      <c r="B119" s="19" t="s">
        <v>1382</v>
      </c>
      <c r="C119" s="19" t="s">
        <v>1500</v>
      </c>
      <c r="D119" s="20">
        <v>5</v>
      </c>
      <c r="E119" s="19" t="s">
        <v>1384</v>
      </c>
      <c r="F119" s="18">
        <v>3.9</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c r="IU119" s="9"/>
      <c r="IV119" s="9"/>
    </row>
    <row r="120" s="8" customFormat="1" ht="32.1" customHeight="1" spans="1:256">
      <c r="A120" s="19" t="s">
        <v>1447</v>
      </c>
      <c r="B120" s="19" t="s">
        <v>1501</v>
      </c>
      <c r="C120" s="19" t="s">
        <v>1500</v>
      </c>
      <c r="D120" s="20">
        <v>5</v>
      </c>
      <c r="E120" s="19" t="s">
        <v>1384</v>
      </c>
      <c r="F120" s="18">
        <v>14.147</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c r="IU120" s="9"/>
      <c r="IV120" s="9"/>
    </row>
    <row r="121" s="8" customFormat="1" ht="32.1" customHeight="1" spans="1:256">
      <c r="A121" s="19" t="s">
        <v>1475</v>
      </c>
      <c r="B121" s="19" t="s">
        <v>1502</v>
      </c>
      <c r="C121" s="19" t="s">
        <v>1500</v>
      </c>
      <c r="D121" s="20">
        <v>5</v>
      </c>
      <c r="E121" s="19" t="s">
        <v>1384</v>
      </c>
      <c r="F121" s="18">
        <v>87.16</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row>
    <row r="122" s="8" customFormat="1" ht="32.1" customHeight="1" spans="1:256">
      <c r="A122" s="19" t="s">
        <v>1447</v>
      </c>
      <c r="B122" s="19" t="s">
        <v>1503</v>
      </c>
      <c r="C122" s="19" t="s">
        <v>1500</v>
      </c>
      <c r="D122" s="20">
        <v>5</v>
      </c>
      <c r="E122" s="19" t="s">
        <v>1384</v>
      </c>
      <c r="F122" s="18">
        <v>4.106</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c r="IU122" s="9"/>
      <c r="IV122" s="9"/>
    </row>
    <row r="123" s="8" customFormat="1" ht="32.1" customHeight="1" spans="1:256">
      <c r="A123" s="19" t="s">
        <v>1504</v>
      </c>
      <c r="B123" s="19" t="s">
        <v>1505</v>
      </c>
      <c r="C123" s="19" t="s">
        <v>1500</v>
      </c>
      <c r="D123" s="20">
        <v>5</v>
      </c>
      <c r="E123" s="19" t="s">
        <v>1384</v>
      </c>
      <c r="F123" s="18">
        <v>3</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row>
    <row r="124" s="8" customFormat="1" ht="32.1" customHeight="1" spans="1:256">
      <c r="A124" s="19" t="s">
        <v>1506</v>
      </c>
      <c r="B124" s="19" t="s">
        <v>1507</v>
      </c>
      <c r="C124" s="19" t="s">
        <v>1500</v>
      </c>
      <c r="D124" s="20">
        <v>5</v>
      </c>
      <c r="E124" s="19" t="s">
        <v>1384</v>
      </c>
      <c r="F124" s="18">
        <v>5.161</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c r="IU124" s="9"/>
      <c r="IV124" s="9"/>
    </row>
    <row r="125" s="8" customFormat="1" ht="32.1" customHeight="1" spans="1:256">
      <c r="A125" s="19" t="s">
        <v>1409</v>
      </c>
      <c r="B125" s="19" t="s">
        <v>1508</v>
      </c>
      <c r="C125" s="19" t="s">
        <v>1500</v>
      </c>
      <c r="D125" s="20">
        <v>5</v>
      </c>
      <c r="E125" s="19" t="s">
        <v>1384</v>
      </c>
      <c r="F125" s="18">
        <v>13.749</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c r="IS125" s="9"/>
      <c r="IT125" s="9"/>
      <c r="IU125" s="9"/>
      <c r="IV125" s="9"/>
    </row>
    <row r="126" s="8" customFormat="1" ht="32.1" customHeight="1" spans="1:256">
      <c r="A126" s="19" t="s">
        <v>1396</v>
      </c>
      <c r="B126" s="19" t="s">
        <v>1509</v>
      </c>
      <c r="C126" s="19" t="s">
        <v>1500</v>
      </c>
      <c r="D126" s="20">
        <v>5</v>
      </c>
      <c r="E126" s="19" t="s">
        <v>1384</v>
      </c>
      <c r="F126" s="18">
        <v>11.283</v>
      </c>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c r="IS126" s="9"/>
      <c r="IT126" s="9"/>
      <c r="IU126" s="9"/>
      <c r="IV126" s="9"/>
    </row>
    <row r="127" s="8" customFormat="1" ht="32.1" customHeight="1" spans="1:256">
      <c r="A127" s="19" t="s">
        <v>1409</v>
      </c>
      <c r="B127" s="19" t="s">
        <v>1510</v>
      </c>
      <c r="C127" s="19" t="s">
        <v>1500</v>
      </c>
      <c r="D127" s="20">
        <v>5</v>
      </c>
      <c r="E127" s="19" t="s">
        <v>1384</v>
      </c>
      <c r="F127" s="18">
        <v>790.951577</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c r="IS127" s="9"/>
      <c r="IT127" s="9"/>
      <c r="IU127" s="9"/>
      <c r="IV127" s="9"/>
    </row>
    <row r="128" s="8" customFormat="1" ht="32.1" customHeight="1" spans="1:256">
      <c r="A128" s="19" t="s">
        <v>1511</v>
      </c>
      <c r="B128" s="19" t="s">
        <v>1512</v>
      </c>
      <c r="C128" s="19" t="s">
        <v>1500</v>
      </c>
      <c r="D128" s="20">
        <v>5</v>
      </c>
      <c r="E128" s="19" t="s">
        <v>1384</v>
      </c>
      <c r="F128" s="18">
        <v>8.06</v>
      </c>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c r="IU128" s="9"/>
      <c r="IV128" s="9"/>
    </row>
    <row r="129" s="8" customFormat="1" ht="32.1" customHeight="1" spans="1:256">
      <c r="A129" s="19" t="s">
        <v>1506</v>
      </c>
      <c r="B129" s="19" t="s">
        <v>1513</v>
      </c>
      <c r="C129" s="19" t="s">
        <v>1500</v>
      </c>
      <c r="D129" s="20">
        <v>5</v>
      </c>
      <c r="E129" s="19" t="s">
        <v>1384</v>
      </c>
      <c r="F129" s="18">
        <v>2.567</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c r="IU129" s="9"/>
      <c r="IV129" s="9"/>
    </row>
    <row r="130" s="8" customFormat="1" ht="32.1" customHeight="1" spans="1:256">
      <c r="A130" s="19" t="s">
        <v>1504</v>
      </c>
      <c r="B130" s="19" t="s">
        <v>1514</v>
      </c>
      <c r="C130" s="19" t="s">
        <v>1500</v>
      </c>
      <c r="D130" s="20">
        <v>5</v>
      </c>
      <c r="E130" s="19" t="s">
        <v>1384</v>
      </c>
      <c r="F130" s="18">
        <v>2.195</v>
      </c>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c r="IS130" s="9"/>
      <c r="IT130" s="9"/>
      <c r="IU130" s="9"/>
      <c r="IV130" s="9"/>
    </row>
    <row r="131" s="8" customFormat="1" ht="45.95" customHeight="1" spans="1:256">
      <c r="A131" s="19" t="s">
        <v>1394</v>
      </c>
      <c r="B131" s="19" t="s">
        <v>1515</v>
      </c>
      <c r="C131" s="19" t="s">
        <v>1500</v>
      </c>
      <c r="D131" s="20">
        <v>5</v>
      </c>
      <c r="E131" s="19" t="s">
        <v>1384</v>
      </c>
      <c r="F131" s="18">
        <v>7.6</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row>
    <row r="132" s="8" customFormat="1" ht="32.1" customHeight="1" spans="1:256">
      <c r="A132" s="19" t="s">
        <v>1516</v>
      </c>
      <c r="B132" s="19" t="s">
        <v>1517</v>
      </c>
      <c r="C132" s="19" t="s">
        <v>1500</v>
      </c>
      <c r="D132" s="20">
        <v>5</v>
      </c>
      <c r="E132" s="19" t="s">
        <v>1384</v>
      </c>
      <c r="F132" s="18">
        <v>487.519726</v>
      </c>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c r="IS132" s="9"/>
      <c r="IT132" s="9"/>
      <c r="IU132" s="9"/>
      <c r="IV132" s="9"/>
    </row>
    <row r="133" s="8" customFormat="1" ht="32.1" customHeight="1" spans="1:256">
      <c r="A133" s="19" t="s">
        <v>1518</v>
      </c>
      <c r="B133" s="19" t="s">
        <v>1519</v>
      </c>
      <c r="C133" s="19" t="s">
        <v>1500</v>
      </c>
      <c r="D133" s="20">
        <v>5</v>
      </c>
      <c r="E133" s="19" t="s">
        <v>1384</v>
      </c>
      <c r="F133" s="18">
        <v>34.917274</v>
      </c>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c r="IU133" s="9"/>
      <c r="IV133" s="9"/>
    </row>
    <row r="134" s="8" customFormat="1" ht="32.1" customHeight="1" spans="1:256">
      <c r="A134" s="19" t="s">
        <v>1511</v>
      </c>
      <c r="B134" s="19" t="s">
        <v>1520</v>
      </c>
      <c r="C134" s="19" t="s">
        <v>1500</v>
      </c>
      <c r="D134" s="20">
        <v>5</v>
      </c>
      <c r="E134" s="19" t="s">
        <v>1384</v>
      </c>
      <c r="F134" s="18">
        <v>6.083</v>
      </c>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c r="IS134" s="9"/>
      <c r="IT134" s="9"/>
      <c r="IU134" s="9"/>
      <c r="IV134" s="9"/>
    </row>
    <row r="135" s="8" customFormat="1" ht="32.1" customHeight="1" spans="1:256">
      <c r="A135" s="19" t="s">
        <v>1409</v>
      </c>
      <c r="B135" s="19" t="s">
        <v>1521</v>
      </c>
      <c r="C135" s="19" t="s">
        <v>1500</v>
      </c>
      <c r="D135" s="20">
        <v>5</v>
      </c>
      <c r="E135" s="19" t="s">
        <v>1384</v>
      </c>
      <c r="F135" s="18">
        <v>127.132423</v>
      </c>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c r="IU135" s="9"/>
      <c r="IV135" s="9"/>
    </row>
    <row r="136" s="8" customFormat="1" ht="32.1" customHeight="1" spans="1:256">
      <c r="A136" s="19" t="s">
        <v>1475</v>
      </c>
      <c r="B136" s="19" t="s">
        <v>1522</v>
      </c>
      <c r="C136" s="19" t="s">
        <v>1500</v>
      </c>
      <c r="D136" s="20">
        <v>5</v>
      </c>
      <c r="E136" s="19" t="s">
        <v>1384</v>
      </c>
      <c r="F136" s="18">
        <v>11.897</v>
      </c>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row>
    <row r="137" s="8" customFormat="1" ht="32.1" customHeight="1" spans="1:256">
      <c r="A137" s="19" t="s">
        <v>1523</v>
      </c>
      <c r="B137" s="19" t="s">
        <v>1524</v>
      </c>
      <c r="C137" s="19" t="s">
        <v>1500</v>
      </c>
      <c r="D137" s="20">
        <v>5</v>
      </c>
      <c r="E137" s="19" t="s">
        <v>1384</v>
      </c>
      <c r="F137" s="18">
        <v>6.519</v>
      </c>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c r="IS137" s="9"/>
      <c r="IT137" s="9"/>
      <c r="IU137" s="9"/>
      <c r="IV137" s="9"/>
    </row>
    <row r="138" s="8" customFormat="1" ht="32.1" customHeight="1" spans="1:256">
      <c r="A138" s="19" t="s">
        <v>1525</v>
      </c>
      <c r="B138" s="19" t="s">
        <v>1526</v>
      </c>
      <c r="C138" s="19" t="s">
        <v>1500</v>
      </c>
      <c r="D138" s="20">
        <v>5</v>
      </c>
      <c r="E138" s="19" t="s">
        <v>1384</v>
      </c>
      <c r="F138" s="18">
        <v>4.858</v>
      </c>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c r="IS138" s="9"/>
      <c r="IT138" s="9"/>
      <c r="IU138" s="9"/>
      <c r="IV138" s="9"/>
    </row>
    <row r="139" s="8" customFormat="1" ht="32.1" customHeight="1" spans="1:256">
      <c r="A139" s="19" t="s">
        <v>1527</v>
      </c>
      <c r="B139" s="19" t="s">
        <v>1528</v>
      </c>
      <c r="C139" s="19" t="s">
        <v>1500</v>
      </c>
      <c r="D139" s="20">
        <v>5</v>
      </c>
      <c r="E139" s="19" t="s">
        <v>1384</v>
      </c>
      <c r="F139" s="18">
        <v>14.226</v>
      </c>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row>
    <row r="140" s="8" customFormat="1" ht="32.1" customHeight="1" spans="1:256">
      <c r="A140" s="19" t="s">
        <v>1469</v>
      </c>
      <c r="B140" s="19" t="s">
        <v>1529</v>
      </c>
      <c r="C140" s="19" t="s">
        <v>1500</v>
      </c>
      <c r="D140" s="20">
        <v>5</v>
      </c>
      <c r="E140" s="19" t="s">
        <v>1384</v>
      </c>
      <c r="F140" s="18">
        <v>6.23</v>
      </c>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row>
    <row r="141" s="8" customFormat="1" ht="32.1" customHeight="1" spans="1:256">
      <c r="A141" s="19" t="s">
        <v>1530</v>
      </c>
      <c r="B141" s="19" t="s">
        <v>1531</v>
      </c>
      <c r="C141" s="19" t="s">
        <v>1500</v>
      </c>
      <c r="D141" s="20">
        <v>5</v>
      </c>
      <c r="E141" s="19" t="s">
        <v>1384</v>
      </c>
      <c r="F141" s="18">
        <v>1.48</v>
      </c>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c r="IU141" s="9"/>
      <c r="IV141" s="9"/>
    </row>
    <row r="142" s="8" customFormat="1" ht="32.1" customHeight="1" spans="1:256">
      <c r="A142" s="19" t="s">
        <v>1381</v>
      </c>
      <c r="B142" s="19" t="s">
        <v>1532</v>
      </c>
      <c r="C142" s="19" t="s">
        <v>1500</v>
      </c>
      <c r="D142" s="20">
        <v>5</v>
      </c>
      <c r="E142" s="19" t="s">
        <v>1384</v>
      </c>
      <c r="F142" s="18">
        <v>7.94</v>
      </c>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row>
    <row r="143" s="8" customFormat="1" ht="32.1" customHeight="1" spans="1:256">
      <c r="A143" s="19" t="s">
        <v>1396</v>
      </c>
      <c r="B143" s="19" t="s">
        <v>1533</v>
      </c>
      <c r="C143" s="19" t="s">
        <v>1500</v>
      </c>
      <c r="D143" s="20">
        <v>5</v>
      </c>
      <c r="E143" s="19" t="s">
        <v>1384</v>
      </c>
      <c r="F143" s="18">
        <v>2.315</v>
      </c>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c r="IS143" s="9"/>
      <c r="IT143" s="9"/>
      <c r="IU143" s="9"/>
      <c r="IV143" s="9"/>
    </row>
    <row r="144" s="8" customFormat="1" ht="32.1" customHeight="1" spans="1:256">
      <c r="A144" s="19" t="s">
        <v>1534</v>
      </c>
      <c r="B144" s="19" t="s">
        <v>1535</v>
      </c>
      <c r="C144" s="19" t="s">
        <v>1500</v>
      </c>
      <c r="D144" s="20">
        <v>5</v>
      </c>
      <c r="E144" s="19" t="s">
        <v>1384</v>
      </c>
      <c r="F144" s="18">
        <v>1.295</v>
      </c>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c r="IS144" s="9"/>
      <c r="IT144" s="9"/>
      <c r="IU144" s="9"/>
      <c r="IV144" s="9"/>
    </row>
    <row r="145" s="8" customFormat="1" ht="32.1" customHeight="1" spans="1:256">
      <c r="A145" s="19" t="s">
        <v>1409</v>
      </c>
      <c r="B145" s="19" t="s">
        <v>1536</v>
      </c>
      <c r="C145" s="19" t="s">
        <v>1500</v>
      </c>
      <c r="D145" s="20">
        <v>5</v>
      </c>
      <c r="E145" s="19" t="s">
        <v>1384</v>
      </c>
      <c r="F145" s="18">
        <v>4.76</v>
      </c>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c r="IS145" s="9"/>
      <c r="IT145" s="9"/>
      <c r="IU145" s="9"/>
      <c r="IV145" s="9"/>
    </row>
    <row r="146" s="8" customFormat="1" ht="32.1" customHeight="1" spans="1:256">
      <c r="A146" s="19" t="s">
        <v>1447</v>
      </c>
      <c r="B146" s="19" t="s">
        <v>1537</v>
      </c>
      <c r="C146" s="19" t="s">
        <v>1500</v>
      </c>
      <c r="D146" s="20">
        <v>5</v>
      </c>
      <c r="E146" s="19" t="s">
        <v>1384</v>
      </c>
      <c r="F146" s="18">
        <v>1.344</v>
      </c>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c r="IS146" s="9"/>
      <c r="IT146" s="9"/>
      <c r="IU146" s="9"/>
      <c r="IV146" s="9"/>
    </row>
    <row r="147" s="8" customFormat="1" ht="32.1" customHeight="1" spans="1:256">
      <c r="A147" s="19" t="s">
        <v>1475</v>
      </c>
      <c r="B147" s="19" t="s">
        <v>1538</v>
      </c>
      <c r="C147" s="19" t="s">
        <v>1500</v>
      </c>
      <c r="D147" s="20">
        <v>5</v>
      </c>
      <c r="E147" s="19" t="s">
        <v>1384</v>
      </c>
      <c r="F147" s="18">
        <v>3</v>
      </c>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c r="IS147" s="9"/>
      <c r="IT147" s="9"/>
      <c r="IU147" s="9"/>
      <c r="IV147" s="9"/>
    </row>
    <row r="148" s="8" customFormat="1" ht="32.1" customHeight="1" spans="1:256">
      <c r="A148" s="19" t="s">
        <v>1523</v>
      </c>
      <c r="B148" s="19" t="s">
        <v>1539</v>
      </c>
      <c r="C148" s="19" t="s">
        <v>1500</v>
      </c>
      <c r="D148" s="20">
        <v>5</v>
      </c>
      <c r="E148" s="19" t="s">
        <v>1384</v>
      </c>
      <c r="F148" s="18">
        <v>2.396</v>
      </c>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c r="IS148" s="9"/>
      <c r="IT148" s="9"/>
      <c r="IU148" s="9"/>
      <c r="IV148" s="9"/>
    </row>
    <row r="149" s="8" customFormat="1" ht="32.1" customHeight="1" spans="1:256">
      <c r="A149" s="19" t="s">
        <v>1504</v>
      </c>
      <c r="B149" s="19" t="s">
        <v>1540</v>
      </c>
      <c r="C149" s="19" t="s">
        <v>1500</v>
      </c>
      <c r="D149" s="20">
        <v>5</v>
      </c>
      <c r="E149" s="19" t="s">
        <v>1384</v>
      </c>
      <c r="F149" s="18">
        <v>2</v>
      </c>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c r="IS149" s="9"/>
      <c r="IT149" s="9"/>
      <c r="IU149" s="9"/>
      <c r="IV149" s="9"/>
    </row>
    <row r="150" s="8" customFormat="1" ht="32.1" customHeight="1" spans="1:256">
      <c r="A150" s="19" t="s">
        <v>1447</v>
      </c>
      <c r="B150" s="19" t="s">
        <v>1541</v>
      </c>
      <c r="C150" s="19" t="s">
        <v>1500</v>
      </c>
      <c r="D150" s="20">
        <v>5</v>
      </c>
      <c r="E150" s="19" t="s">
        <v>1384</v>
      </c>
      <c r="F150" s="18">
        <v>24.81</v>
      </c>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c r="IS150" s="9"/>
      <c r="IT150" s="9"/>
      <c r="IU150" s="9"/>
      <c r="IV150" s="9"/>
    </row>
    <row r="151" s="8" customFormat="1" ht="32.1" customHeight="1" spans="1:256">
      <c r="A151" s="19" t="s">
        <v>1447</v>
      </c>
      <c r="B151" s="19" t="s">
        <v>1542</v>
      </c>
      <c r="C151" s="19" t="s">
        <v>1500</v>
      </c>
      <c r="D151" s="20">
        <v>5</v>
      </c>
      <c r="E151" s="19" t="s">
        <v>1384</v>
      </c>
      <c r="F151" s="18">
        <v>1.129</v>
      </c>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c r="IS151" s="9"/>
      <c r="IT151" s="9"/>
      <c r="IU151" s="9"/>
      <c r="IV151" s="9"/>
    </row>
    <row r="152" s="8" customFormat="1" ht="32.1" customHeight="1" spans="1:256">
      <c r="A152" s="19" t="s">
        <v>1527</v>
      </c>
      <c r="B152" s="19" t="s">
        <v>1543</v>
      </c>
      <c r="C152" s="19" t="s">
        <v>1500</v>
      </c>
      <c r="D152" s="20">
        <v>5</v>
      </c>
      <c r="E152" s="19" t="s">
        <v>1384</v>
      </c>
      <c r="F152" s="18">
        <v>12.43</v>
      </c>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c r="IU152" s="9"/>
      <c r="IV152" s="9"/>
    </row>
    <row r="153" s="8" customFormat="1" ht="32.1" customHeight="1" spans="1:256">
      <c r="A153" s="19" t="s">
        <v>1544</v>
      </c>
      <c r="B153" s="19" t="s">
        <v>1545</v>
      </c>
      <c r="C153" s="19" t="s">
        <v>1500</v>
      </c>
      <c r="D153" s="20">
        <v>5</v>
      </c>
      <c r="E153" s="19" t="s">
        <v>1384</v>
      </c>
      <c r="F153" s="18">
        <v>14</v>
      </c>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c r="IS153" s="9"/>
      <c r="IT153" s="9"/>
      <c r="IU153" s="9"/>
      <c r="IV153" s="9"/>
    </row>
    <row r="154" s="8" customFormat="1" ht="32.1" customHeight="1" spans="1:256">
      <c r="A154" s="19" t="s">
        <v>1546</v>
      </c>
      <c r="B154" s="19" t="s">
        <v>1547</v>
      </c>
      <c r="C154" s="19" t="s">
        <v>1500</v>
      </c>
      <c r="D154" s="20">
        <v>5</v>
      </c>
      <c r="E154" s="19" t="s">
        <v>1384</v>
      </c>
      <c r="F154" s="18">
        <v>0.475</v>
      </c>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c r="IS154" s="9"/>
      <c r="IT154" s="9"/>
      <c r="IU154" s="9"/>
      <c r="IV154" s="9"/>
    </row>
    <row r="155" s="8" customFormat="1" ht="32.1" customHeight="1" spans="1:256">
      <c r="A155" s="19" t="s">
        <v>1544</v>
      </c>
      <c r="B155" s="19" t="s">
        <v>1548</v>
      </c>
      <c r="C155" s="19" t="s">
        <v>1500</v>
      </c>
      <c r="D155" s="20">
        <v>5</v>
      </c>
      <c r="E155" s="19" t="s">
        <v>1384</v>
      </c>
      <c r="F155" s="18">
        <v>2</v>
      </c>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c r="IS155" s="9"/>
      <c r="IT155" s="9"/>
      <c r="IU155" s="9"/>
      <c r="IV155" s="9"/>
    </row>
    <row r="156" s="8" customFormat="1" ht="32.1" customHeight="1" spans="1:256">
      <c r="A156" s="19" t="s">
        <v>1506</v>
      </c>
      <c r="B156" s="19" t="s">
        <v>1549</v>
      </c>
      <c r="C156" s="19" t="s">
        <v>1500</v>
      </c>
      <c r="D156" s="20">
        <v>5</v>
      </c>
      <c r="E156" s="19" t="s">
        <v>1384</v>
      </c>
      <c r="F156" s="18">
        <v>1.286</v>
      </c>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c r="IS156" s="9"/>
      <c r="IT156" s="9"/>
      <c r="IU156" s="9"/>
      <c r="IV156" s="9"/>
    </row>
    <row r="157" s="8" customFormat="1" ht="32.1" customHeight="1" spans="1:256">
      <c r="A157" s="19" t="s">
        <v>1506</v>
      </c>
      <c r="B157" s="19" t="s">
        <v>1550</v>
      </c>
      <c r="C157" s="19" t="s">
        <v>1500</v>
      </c>
      <c r="D157" s="20">
        <v>5</v>
      </c>
      <c r="E157" s="19" t="s">
        <v>1384</v>
      </c>
      <c r="F157" s="18">
        <v>10.501</v>
      </c>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c r="IS157" s="9"/>
      <c r="IT157" s="9"/>
      <c r="IU157" s="9"/>
      <c r="IV157" s="9"/>
    </row>
    <row r="158" s="8" customFormat="1" ht="32.1" customHeight="1" spans="1:256">
      <c r="A158" s="19" t="s">
        <v>40</v>
      </c>
      <c r="B158" s="19" t="s">
        <v>1551</v>
      </c>
      <c r="C158" s="19" t="s">
        <v>1500</v>
      </c>
      <c r="D158" s="20">
        <v>5</v>
      </c>
      <c r="E158" s="19" t="s">
        <v>1384</v>
      </c>
      <c r="F158" s="18">
        <v>500</v>
      </c>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c r="IS158" s="9"/>
      <c r="IT158" s="9"/>
      <c r="IU158" s="9"/>
      <c r="IV158" s="9"/>
    </row>
    <row r="159" s="8" customFormat="1" ht="35.1" customHeight="1" spans="1:256">
      <c r="A159" s="19" t="s">
        <v>1447</v>
      </c>
      <c r="B159" s="19" t="s">
        <v>1552</v>
      </c>
      <c r="C159" s="19" t="s">
        <v>1500</v>
      </c>
      <c r="D159" s="20">
        <v>5</v>
      </c>
      <c r="E159" s="19" t="s">
        <v>1384</v>
      </c>
      <c r="F159" s="18">
        <v>138.582</v>
      </c>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c r="IS159" s="9"/>
      <c r="IT159" s="9"/>
      <c r="IU159" s="9"/>
      <c r="IV159" s="9"/>
    </row>
    <row r="160" s="8" customFormat="1" ht="32.1" customHeight="1" spans="1:256">
      <c r="A160" s="19" t="s">
        <v>1475</v>
      </c>
      <c r="B160" s="19" t="s">
        <v>1553</v>
      </c>
      <c r="C160" s="19" t="s">
        <v>1500</v>
      </c>
      <c r="D160" s="20">
        <v>5</v>
      </c>
      <c r="E160" s="19" t="s">
        <v>1384</v>
      </c>
      <c r="F160" s="18">
        <v>0.9</v>
      </c>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c r="IS160" s="9"/>
      <c r="IT160" s="9"/>
      <c r="IU160" s="9"/>
      <c r="IV160" s="9"/>
    </row>
    <row r="161" s="8" customFormat="1" ht="32.1" customHeight="1" spans="1:256">
      <c r="A161" s="19" t="s">
        <v>1447</v>
      </c>
      <c r="B161" s="19" t="s">
        <v>1554</v>
      </c>
      <c r="C161" s="19" t="s">
        <v>1500</v>
      </c>
      <c r="D161" s="20">
        <v>5</v>
      </c>
      <c r="E161" s="19" t="s">
        <v>1384</v>
      </c>
      <c r="F161" s="18">
        <v>1.542</v>
      </c>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c r="IS161" s="9"/>
      <c r="IT161" s="9"/>
      <c r="IU161" s="9"/>
      <c r="IV161" s="9"/>
    </row>
    <row r="162" s="8" customFormat="1" ht="32.1" customHeight="1" spans="1:256">
      <c r="A162" s="19" t="s">
        <v>1534</v>
      </c>
      <c r="B162" s="19" t="s">
        <v>1555</v>
      </c>
      <c r="C162" s="19" t="s">
        <v>1500</v>
      </c>
      <c r="D162" s="20">
        <v>5</v>
      </c>
      <c r="E162" s="19" t="s">
        <v>1384</v>
      </c>
      <c r="F162" s="18">
        <v>2.796</v>
      </c>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c r="IS162" s="9"/>
      <c r="IT162" s="9"/>
      <c r="IU162" s="9"/>
      <c r="IV162" s="9"/>
    </row>
    <row r="163" s="8" customFormat="1" ht="32.1" customHeight="1" spans="1:256">
      <c r="A163" s="19" t="s">
        <v>1504</v>
      </c>
      <c r="B163" s="21" t="s">
        <v>1556</v>
      </c>
      <c r="C163" s="19" t="s">
        <v>1500</v>
      </c>
      <c r="D163" s="20">
        <v>5</v>
      </c>
      <c r="E163" s="19" t="s">
        <v>1384</v>
      </c>
      <c r="F163" s="18">
        <v>3.295</v>
      </c>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c r="IS163" s="9"/>
      <c r="IT163" s="9"/>
      <c r="IU163" s="9"/>
      <c r="IV163" s="9"/>
    </row>
    <row r="164" s="8" customFormat="1" ht="32.1" customHeight="1" spans="1:256">
      <c r="A164" s="19" t="s">
        <v>1557</v>
      </c>
      <c r="B164" s="19" t="s">
        <v>1558</v>
      </c>
      <c r="C164" s="19" t="s">
        <v>1500</v>
      </c>
      <c r="D164" s="20">
        <v>5</v>
      </c>
      <c r="E164" s="19" t="s">
        <v>1384</v>
      </c>
      <c r="F164" s="18">
        <v>1.392</v>
      </c>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row>
    <row r="165" s="8" customFormat="1" ht="32.1" customHeight="1" spans="1:256">
      <c r="A165" s="19" t="s">
        <v>1504</v>
      </c>
      <c r="B165" s="19" t="s">
        <v>1559</v>
      </c>
      <c r="C165" s="19" t="s">
        <v>1500</v>
      </c>
      <c r="D165" s="20">
        <v>5</v>
      </c>
      <c r="E165" s="19" t="s">
        <v>1384</v>
      </c>
      <c r="F165" s="18">
        <v>4.24</v>
      </c>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row>
    <row r="166" s="8" customFormat="1" ht="32.1" customHeight="1" spans="1:256">
      <c r="A166" s="19" t="s">
        <v>1475</v>
      </c>
      <c r="B166" s="19" t="s">
        <v>1560</v>
      </c>
      <c r="C166" s="19" t="s">
        <v>1500</v>
      </c>
      <c r="D166" s="20">
        <v>5</v>
      </c>
      <c r="E166" s="19" t="s">
        <v>1384</v>
      </c>
      <c r="F166" s="18">
        <v>0.83</v>
      </c>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row>
    <row r="167" s="8" customFormat="1" ht="32.1" customHeight="1" spans="1:256">
      <c r="A167" s="19" t="s">
        <v>1409</v>
      </c>
      <c r="B167" s="19" t="s">
        <v>1457</v>
      </c>
      <c r="C167" s="19" t="s">
        <v>1561</v>
      </c>
      <c r="D167" s="20">
        <v>7</v>
      </c>
      <c r="E167" s="19" t="s">
        <v>1384</v>
      </c>
      <c r="F167" s="18">
        <v>100</v>
      </c>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row>
    <row r="168" s="8" customFormat="1" ht="32.1" customHeight="1" spans="1:256">
      <c r="A168" s="19" t="s">
        <v>1562</v>
      </c>
      <c r="B168" s="19" t="s">
        <v>1563</v>
      </c>
      <c r="C168" s="19" t="s">
        <v>1561</v>
      </c>
      <c r="D168" s="20">
        <v>7</v>
      </c>
      <c r="E168" s="19" t="s">
        <v>1384</v>
      </c>
      <c r="F168" s="18">
        <v>100</v>
      </c>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row>
    <row r="169" s="8" customFormat="1" ht="32.1" customHeight="1" spans="1:256">
      <c r="A169" s="19" t="s">
        <v>40</v>
      </c>
      <c r="B169" s="19" t="s">
        <v>1551</v>
      </c>
      <c r="C169" s="19" t="s">
        <v>1564</v>
      </c>
      <c r="D169" s="20">
        <v>3</v>
      </c>
      <c r="E169" s="19" t="s">
        <v>1384</v>
      </c>
      <c r="F169" s="18">
        <v>1100</v>
      </c>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c r="IS169" s="9"/>
      <c r="IT169" s="9"/>
      <c r="IU169" s="9"/>
      <c r="IV169" s="9"/>
    </row>
    <row r="170" s="8" customFormat="1" ht="32.1" customHeight="1" spans="1:256">
      <c r="A170" s="19" t="s">
        <v>1382</v>
      </c>
      <c r="B170" s="19" t="s">
        <v>1382</v>
      </c>
      <c r="C170" s="19" t="s">
        <v>1565</v>
      </c>
      <c r="D170" s="20">
        <v>10</v>
      </c>
      <c r="E170" s="19" t="s">
        <v>1456</v>
      </c>
      <c r="F170" s="18">
        <v>0.02</v>
      </c>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c r="IS170" s="9"/>
      <c r="IT170" s="9"/>
      <c r="IU170" s="9"/>
      <c r="IV170" s="9"/>
    </row>
    <row r="171" s="8" customFormat="1" ht="32.1" customHeight="1" spans="1:256">
      <c r="A171" s="19" t="s">
        <v>1381</v>
      </c>
      <c r="B171" s="19" t="s">
        <v>1566</v>
      </c>
      <c r="C171" s="19" t="s">
        <v>1383</v>
      </c>
      <c r="D171" s="20">
        <v>7</v>
      </c>
      <c r="E171" s="19" t="s">
        <v>1384</v>
      </c>
      <c r="F171" s="18">
        <v>15.6272</v>
      </c>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c r="IS171" s="9"/>
      <c r="IT171" s="9"/>
      <c r="IU171" s="9"/>
      <c r="IV171" s="9"/>
    </row>
    <row r="172" s="8" customFormat="1" ht="39" customHeight="1" spans="1:256">
      <c r="A172" s="19" t="s">
        <v>1407</v>
      </c>
      <c r="B172" s="19" t="s">
        <v>1567</v>
      </c>
      <c r="C172" s="19" t="s">
        <v>1383</v>
      </c>
      <c r="D172" s="20">
        <v>7</v>
      </c>
      <c r="E172" s="19" t="s">
        <v>1384</v>
      </c>
      <c r="F172" s="18">
        <v>22</v>
      </c>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row>
    <row r="173" s="8" customFormat="1" ht="32.1" customHeight="1" spans="1:256">
      <c r="A173" s="19" t="s">
        <v>1392</v>
      </c>
      <c r="B173" s="19" t="s">
        <v>1568</v>
      </c>
      <c r="C173" s="19" t="s">
        <v>1383</v>
      </c>
      <c r="D173" s="20">
        <v>7</v>
      </c>
      <c r="E173" s="19" t="s">
        <v>1384</v>
      </c>
      <c r="F173" s="18">
        <v>32.7888</v>
      </c>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c r="IS173" s="9"/>
      <c r="IT173" s="9"/>
      <c r="IU173" s="9"/>
      <c r="IV173" s="9"/>
    </row>
    <row r="174" s="8" customFormat="1" ht="32.1" customHeight="1" spans="1:256">
      <c r="A174" s="19" t="s">
        <v>1392</v>
      </c>
      <c r="B174" s="19" t="s">
        <v>1569</v>
      </c>
      <c r="C174" s="19" t="s">
        <v>1383</v>
      </c>
      <c r="D174" s="20">
        <v>7</v>
      </c>
      <c r="E174" s="19" t="s">
        <v>1384</v>
      </c>
      <c r="F174" s="18">
        <v>73.278265</v>
      </c>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c r="IS174" s="9"/>
      <c r="IT174" s="9"/>
      <c r="IU174" s="9"/>
      <c r="IV174" s="9"/>
    </row>
    <row r="175" s="8" customFormat="1" ht="32.1" customHeight="1" spans="1:256">
      <c r="A175" s="19" t="s">
        <v>1381</v>
      </c>
      <c r="B175" s="19" t="s">
        <v>1570</v>
      </c>
      <c r="C175" s="19" t="s">
        <v>1383</v>
      </c>
      <c r="D175" s="20">
        <v>7</v>
      </c>
      <c r="E175" s="19" t="s">
        <v>1384</v>
      </c>
      <c r="F175" s="18">
        <v>24.94</v>
      </c>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c r="IS175" s="9"/>
      <c r="IT175" s="9"/>
      <c r="IU175" s="9"/>
      <c r="IV175" s="9"/>
    </row>
    <row r="176" s="8" customFormat="1" ht="32.1" customHeight="1" spans="1:256">
      <c r="A176" s="19" t="s">
        <v>1389</v>
      </c>
      <c r="B176" s="19" t="s">
        <v>1571</v>
      </c>
      <c r="C176" s="19" t="s">
        <v>1383</v>
      </c>
      <c r="D176" s="20">
        <v>7</v>
      </c>
      <c r="E176" s="19" t="s">
        <v>1384</v>
      </c>
      <c r="F176" s="18">
        <v>10.55</v>
      </c>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row>
    <row r="177" s="8" customFormat="1" ht="32.1" customHeight="1" spans="1:256">
      <c r="A177" s="19" t="s">
        <v>1572</v>
      </c>
      <c r="B177" s="19" t="s">
        <v>1573</v>
      </c>
      <c r="C177" s="19" t="s">
        <v>1574</v>
      </c>
      <c r="D177" s="20">
        <v>5</v>
      </c>
      <c r="E177" s="19" t="s">
        <v>1384</v>
      </c>
      <c r="F177" s="18">
        <v>500</v>
      </c>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c r="IS177" s="9"/>
      <c r="IT177" s="9"/>
      <c r="IU177" s="9"/>
      <c r="IV177" s="9"/>
    </row>
    <row r="178" s="8" customFormat="1" ht="41.1" customHeight="1" spans="1:256">
      <c r="A178" s="19" t="s">
        <v>1381</v>
      </c>
      <c r="B178" s="19" t="s">
        <v>1382</v>
      </c>
      <c r="C178" s="19" t="s">
        <v>1575</v>
      </c>
      <c r="D178" s="20">
        <v>10</v>
      </c>
      <c r="E178" s="19" t="s">
        <v>1456</v>
      </c>
      <c r="F178" s="18">
        <v>82.97</v>
      </c>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c r="IS178" s="9"/>
      <c r="IT178" s="9"/>
      <c r="IU178" s="9"/>
      <c r="IV178" s="9"/>
    </row>
    <row r="179" s="8" customFormat="1" ht="32.1" customHeight="1" spans="1:256">
      <c r="A179" s="19" t="s">
        <v>1392</v>
      </c>
      <c r="B179" s="19" t="s">
        <v>1576</v>
      </c>
      <c r="C179" s="19" t="s">
        <v>1575</v>
      </c>
      <c r="D179" s="20">
        <v>10</v>
      </c>
      <c r="E179" s="19" t="s">
        <v>1456</v>
      </c>
      <c r="F179" s="18">
        <v>100</v>
      </c>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c r="IS179" s="9"/>
      <c r="IT179" s="9"/>
      <c r="IU179" s="9"/>
      <c r="IV179" s="9"/>
    </row>
    <row r="180" s="8" customFormat="1" ht="32.1" customHeight="1" spans="1:256">
      <c r="A180" s="19" t="s">
        <v>1407</v>
      </c>
      <c r="B180" s="19" t="s">
        <v>1577</v>
      </c>
      <c r="C180" s="19" t="s">
        <v>1575</v>
      </c>
      <c r="D180" s="20">
        <v>10</v>
      </c>
      <c r="E180" s="19" t="s">
        <v>1456</v>
      </c>
      <c r="F180" s="18">
        <v>10</v>
      </c>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c r="IS180" s="9"/>
      <c r="IT180" s="9"/>
      <c r="IU180" s="9"/>
      <c r="IV180" s="9"/>
    </row>
    <row r="181" s="8" customFormat="1" ht="32.1" customHeight="1" spans="1:256">
      <c r="A181" s="19" t="s">
        <v>1389</v>
      </c>
      <c r="B181" s="19" t="s">
        <v>1578</v>
      </c>
      <c r="C181" s="19" t="s">
        <v>1575</v>
      </c>
      <c r="D181" s="20">
        <v>10</v>
      </c>
      <c r="E181" s="19" t="s">
        <v>1456</v>
      </c>
      <c r="F181" s="18">
        <v>1.44</v>
      </c>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c r="IS181" s="9"/>
      <c r="IT181" s="9"/>
      <c r="IU181" s="9"/>
      <c r="IV181" s="9"/>
    </row>
    <row r="182" s="8" customFormat="1" ht="32.1" customHeight="1" spans="1:256">
      <c r="A182" s="19" t="s">
        <v>1424</v>
      </c>
      <c r="B182" s="21" t="s">
        <v>1579</v>
      </c>
      <c r="C182" s="19" t="s">
        <v>1575</v>
      </c>
      <c r="D182" s="20">
        <v>10</v>
      </c>
      <c r="E182" s="19" t="s">
        <v>1456</v>
      </c>
      <c r="F182" s="18">
        <v>5.6</v>
      </c>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c r="IS182" s="9"/>
      <c r="IT182" s="9"/>
      <c r="IU182" s="9"/>
      <c r="IV182" s="9"/>
    </row>
    <row r="183" s="8" customFormat="1" ht="32.1" customHeight="1" spans="1:256">
      <c r="A183" s="19" t="s">
        <v>1394</v>
      </c>
      <c r="B183" s="19" t="s">
        <v>1580</v>
      </c>
      <c r="C183" s="19" t="s">
        <v>1575</v>
      </c>
      <c r="D183" s="20">
        <v>10</v>
      </c>
      <c r="E183" s="19" t="s">
        <v>1456</v>
      </c>
      <c r="F183" s="18">
        <v>200</v>
      </c>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c r="IS183" s="9"/>
      <c r="IT183" s="9"/>
      <c r="IU183" s="9"/>
      <c r="IV183" s="9"/>
    </row>
    <row r="184" s="8" customFormat="1" ht="32.1" customHeight="1" spans="1:256">
      <c r="A184" s="19" t="s">
        <v>1389</v>
      </c>
      <c r="B184" s="19" t="s">
        <v>1581</v>
      </c>
      <c r="C184" s="19" t="s">
        <v>1575</v>
      </c>
      <c r="D184" s="20">
        <v>10</v>
      </c>
      <c r="E184" s="19" t="s">
        <v>1456</v>
      </c>
      <c r="F184" s="18">
        <v>0.99</v>
      </c>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c r="IS184" s="9"/>
      <c r="IT184" s="9"/>
      <c r="IU184" s="9"/>
      <c r="IV184" s="9"/>
    </row>
    <row r="185" s="8" customFormat="1" ht="32.1" customHeight="1" spans="1:256">
      <c r="A185" s="19" t="s">
        <v>1582</v>
      </c>
      <c r="B185" s="19" t="s">
        <v>1583</v>
      </c>
      <c r="C185" s="19" t="s">
        <v>1575</v>
      </c>
      <c r="D185" s="20">
        <v>10</v>
      </c>
      <c r="E185" s="19" t="s">
        <v>1456</v>
      </c>
      <c r="F185" s="18">
        <v>439</v>
      </c>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c r="IS185" s="9"/>
      <c r="IT185" s="9"/>
      <c r="IU185" s="9"/>
      <c r="IV185" s="9"/>
    </row>
    <row r="186" s="8" customFormat="1" ht="32.1" customHeight="1" spans="1:256">
      <c r="A186" s="19" t="s">
        <v>1562</v>
      </c>
      <c r="B186" s="19" t="s">
        <v>1563</v>
      </c>
      <c r="C186" s="19" t="s">
        <v>1584</v>
      </c>
      <c r="D186" s="20">
        <v>10</v>
      </c>
      <c r="E186" s="19" t="s">
        <v>1456</v>
      </c>
      <c r="F186" s="18">
        <v>130</v>
      </c>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c r="IS186" s="9"/>
      <c r="IT186" s="9"/>
      <c r="IU186" s="9"/>
      <c r="IV186" s="9"/>
    </row>
    <row r="187" s="8" customFormat="1" ht="32.1" customHeight="1" spans="1:256">
      <c r="A187" s="19" t="s">
        <v>1562</v>
      </c>
      <c r="B187" s="19" t="s">
        <v>1585</v>
      </c>
      <c r="C187" s="19" t="s">
        <v>1586</v>
      </c>
      <c r="D187" s="20">
        <v>3</v>
      </c>
      <c r="E187" s="19" t="s">
        <v>1384</v>
      </c>
      <c r="F187" s="18">
        <v>200</v>
      </c>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c r="IS187" s="9"/>
      <c r="IT187" s="9"/>
      <c r="IU187" s="9"/>
      <c r="IV187" s="9"/>
    </row>
    <row r="188" s="8" customFormat="1" ht="32.1" customHeight="1" spans="1:256">
      <c r="A188" s="19" t="s">
        <v>1409</v>
      </c>
      <c r="B188" s="19" t="s">
        <v>1587</v>
      </c>
      <c r="C188" s="19" t="s">
        <v>1588</v>
      </c>
      <c r="D188" s="20">
        <v>7</v>
      </c>
      <c r="E188" s="19" t="s">
        <v>1384</v>
      </c>
      <c r="F188" s="18">
        <v>93</v>
      </c>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c r="IS188" s="9"/>
      <c r="IT188" s="9"/>
      <c r="IU188" s="9"/>
      <c r="IV188" s="9"/>
    </row>
    <row r="189" s="8" customFormat="1" ht="32.1" customHeight="1" spans="1:256">
      <c r="A189" s="19" t="s">
        <v>1409</v>
      </c>
      <c r="B189" s="19" t="s">
        <v>1589</v>
      </c>
      <c r="C189" s="19" t="s">
        <v>1588</v>
      </c>
      <c r="D189" s="20">
        <v>7</v>
      </c>
      <c r="E189" s="19" t="s">
        <v>1384</v>
      </c>
      <c r="F189" s="18">
        <v>48</v>
      </c>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c r="IS189" s="9"/>
      <c r="IT189" s="9"/>
      <c r="IU189" s="9"/>
      <c r="IV189" s="9"/>
    </row>
    <row r="190" s="8" customFormat="1" ht="32.1" customHeight="1" spans="1:256">
      <c r="A190" s="19" t="s">
        <v>1409</v>
      </c>
      <c r="B190" s="19" t="s">
        <v>1590</v>
      </c>
      <c r="C190" s="19" t="s">
        <v>1588</v>
      </c>
      <c r="D190" s="20">
        <v>7</v>
      </c>
      <c r="E190" s="19" t="s">
        <v>1384</v>
      </c>
      <c r="F190" s="18">
        <v>59</v>
      </c>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c r="IS190" s="9"/>
      <c r="IT190" s="9"/>
      <c r="IU190" s="9"/>
      <c r="IV190" s="9"/>
    </row>
    <row r="191" s="8" customFormat="1" ht="32.1" customHeight="1" spans="1:256">
      <c r="A191" s="19" t="s">
        <v>1409</v>
      </c>
      <c r="B191" s="19" t="s">
        <v>1591</v>
      </c>
      <c r="C191" s="19" t="s">
        <v>1588</v>
      </c>
      <c r="D191" s="20">
        <v>7</v>
      </c>
      <c r="E191" s="19" t="s">
        <v>1384</v>
      </c>
      <c r="F191" s="18">
        <v>67.8</v>
      </c>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c r="IS191" s="9"/>
      <c r="IT191" s="9"/>
      <c r="IU191" s="9"/>
      <c r="IV191" s="9"/>
    </row>
    <row r="192" s="8" customFormat="1" ht="32.1" customHeight="1" spans="1:256">
      <c r="A192" s="19" t="s">
        <v>1409</v>
      </c>
      <c r="B192" s="19" t="s">
        <v>1592</v>
      </c>
      <c r="C192" s="19" t="s">
        <v>1588</v>
      </c>
      <c r="D192" s="20">
        <v>7</v>
      </c>
      <c r="E192" s="19" t="s">
        <v>1384</v>
      </c>
      <c r="F192" s="18">
        <v>69</v>
      </c>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c r="IS192" s="9"/>
      <c r="IT192" s="9"/>
      <c r="IU192" s="9"/>
      <c r="IV192" s="9"/>
    </row>
    <row r="193" s="8" customFormat="1" ht="32.1" customHeight="1" spans="1:256">
      <c r="A193" s="19" t="s">
        <v>40</v>
      </c>
      <c r="B193" s="19" t="s">
        <v>1593</v>
      </c>
      <c r="C193" s="19" t="s">
        <v>1588</v>
      </c>
      <c r="D193" s="20">
        <v>7</v>
      </c>
      <c r="E193" s="19" t="s">
        <v>1384</v>
      </c>
      <c r="F193" s="18">
        <v>49</v>
      </c>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c r="IS193" s="9"/>
      <c r="IT193" s="9"/>
      <c r="IU193" s="9"/>
      <c r="IV193" s="9"/>
    </row>
    <row r="194" s="8" customFormat="1" ht="32.1" customHeight="1" spans="1:256">
      <c r="A194" s="19" t="s">
        <v>40</v>
      </c>
      <c r="B194" s="19" t="s">
        <v>1594</v>
      </c>
      <c r="C194" s="19" t="s">
        <v>1588</v>
      </c>
      <c r="D194" s="20">
        <v>7</v>
      </c>
      <c r="E194" s="19" t="s">
        <v>1384</v>
      </c>
      <c r="F194" s="18">
        <v>414.2</v>
      </c>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c r="IS194" s="9"/>
      <c r="IT194" s="9"/>
      <c r="IU194" s="9"/>
      <c r="IV194" s="9"/>
    </row>
    <row r="195" s="8" customFormat="1" ht="32.1" customHeight="1" spans="1:256">
      <c r="A195" s="19" t="s">
        <v>1562</v>
      </c>
      <c r="B195" s="19" t="s">
        <v>1585</v>
      </c>
      <c r="C195" s="19" t="s">
        <v>1595</v>
      </c>
      <c r="D195" s="20">
        <v>7</v>
      </c>
      <c r="E195" s="19" t="s">
        <v>1384</v>
      </c>
      <c r="F195" s="18">
        <v>800</v>
      </c>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c r="IS195" s="9"/>
      <c r="IT195" s="9"/>
      <c r="IU195" s="9"/>
      <c r="IV195" s="9"/>
    </row>
    <row r="196" s="8" customFormat="1" ht="32.1" customHeight="1" spans="1:256">
      <c r="A196" s="19" t="s">
        <v>1562</v>
      </c>
      <c r="B196" s="19" t="s">
        <v>1596</v>
      </c>
      <c r="C196" s="19" t="s">
        <v>1595</v>
      </c>
      <c r="D196" s="20">
        <v>7</v>
      </c>
      <c r="E196" s="19" t="s">
        <v>1384</v>
      </c>
      <c r="F196" s="18">
        <v>500</v>
      </c>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c r="IS196" s="9"/>
      <c r="IT196" s="9"/>
      <c r="IU196" s="9"/>
      <c r="IV196" s="9"/>
    </row>
    <row r="197" s="8" customFormat="1" ht="32.1" customHeight="1" spans="1:256">
      <c r="A197" s="19" t="s">
        <v>1562</v>
      </c>
      <c r="B197" s="19" t="s">
        <v>1597</v>
      </c>
      <c r="C197" s="19" t="s">
        <v>1595</v>
      </c>
      <c r="D197" s="20">
        <v>7</v>
      </c>
      <c r="E197" s="19" t="s">
        <v>1384</v>
      </c>
      <c r="F197" s="18">
        <v>700</v>
      </c>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c r="IS197" s="9"/>
      <c r="IT197" s="9"/>
      <c r="IU197" s="9"/>
      <c r="IV197" s="9"/>
    </row>
    <row r="198" s="8" customFormat="1" ht="32.1" customHeight="1" spans="1:256">
      <c r="A198" s="19" t="s">
        <v>40</v>
      </c>
      <c r="B198" s="19" t="s">
        <v>1551</v>
      </c>
      <c r="C198" s="19" t="s">
        <v>1598</v>
      </c>
      <c r="D198" s="20">
        <v>10</v>
      </c>
      <c r="E198" s="19" t="s">
        <v>1456</v>
      </c>
      <c r="F198" s="18">
        <v>1800</v>
      </c>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c r="IS198" s="9"/>
      <c r="IT198" s="9"/>
      <c r="IU198" s="9"/>
      <c r="IV198" s="9"/>
    </row>
    <row r="199" s="8" customFormat="1" ht="42" customHeight="1" spans="1:256">
      <c r="A199" s="19" t="s">
        <v>1453</v>
      </c>
      <c r="B199" s="19" t="s">
        <v>1599</v>
      </c>
      <c r="C199" s="19" t="s">
        <v>1600</v>
      </c>
      <c r="D199" s="20">
        <v>10</v>
      </c>
      <c r="E199" s="19" t="s">
        <v>1450</v>
      </c>
      <c r="F199" s="18">
        <v>50000</v>
      </c>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c r="IS199" s="9"/>
      <c r="IT199" s="9"/>
      <c r="IU199" s="9"/>
      <c r="IV199" s="9"/>
    </row>
    <row r="200" s="8" customFormat="1" ht="32.1" customHeight="1" spans="1:256">
      <c r="A200" s="19" t="s">
        <v>1409</v>
      </c>
      <c r="B200" s="19" t="s">
        <v>1601</v>
      </c>
      <c r="C200" s="19" t="s">
        <v>1602</v>
      </c>
      <c r="D200" s="20">
        <v>5</v>
      </c>
      <c r="E200" s="19" t="s">
        <v>1384</v>
      </c>
      <c r="F200" s="18">
        <v>126.03</v>
      </c>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c r="IS200" s="9"/>
      <c r="IT200" s="9"/>
      <c r="IU200" s="9"/>
      <c r="IV200" s="9"/>
    </row>
    <row r="201" s="8" customFormat="1" ht="32.1" customHeight="1" spans="1:256">
      <c r="A201" s="19" t="s">
        <v>40</v>
      </c>
      <c r="B201" s="21" t="s">
        <v>1498</v>
      </c>
      <c r="C201" s="19" t="s">
        <v>1602</v>
      </c>
      <c r="D201" s="20">
        <v>5</v>
      </c>
      <c r="E201" s="19" t="s">
        <v>1384</v>
      </c>
      <c r="F201" s="18">
        <v>76.97</v>
      </c>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c r="IS201" s="9"/>
      <c r="IT201" s="9"/>
      <c r="IU201" s="9"/>
      <c r="IV201" s="9"/>
    </row>
    <row r="202" s="8" customFormat="1" ht="32.1" customHeight="1" spans="1:256">
      <c r="A202" s="19" t="s">
        <v>40</v>
      </c>
      <c r="B202" s="19" t="s">
        <v>1603</v>
      </c>
      <c r="C202" s="19" t="s">
        <v>1602</v>
      </c>
      <c r="D202" s="20">
        <v>5</v>
      </c>
      <c r="E202" s="19" t="s">
        <v>1384</v>
      </c>
      <c r="F202" s="18">
        <v>500</v>
      </c>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c r="IS202" s="9"/>
      <c r="IT202" s="9"/>
      <c r="IU202" s="9"/>
      <c r="IV202" s="9"/>
    </row>
    <row r="203" s="8" customFormat="1" ht="32.1" customHeight="1" spans="1:256">
      <c r="A203" s="19" t="s">
        <v>1562</v>
      </c>
      <c r="B203" s="19" t="s">
        <v>1563</v>
      </c>
      <c r="C203" s="19" t="s">
        <v>1604</v>
      </c>
      <c r="D203" s="20">
        <v>7</v>
      </c>
      <c r="E203" s="19" t="s">
        <v>1456</v>
      </c>
      <c r="F203" s="18">
        <v>70.2</v>
      </c>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c r="IS203" s="9"/>
      <c r="IT203" s="9"/>
      <c r="IU203" s="9"/>
      <c r="IV203" s="9"/>
    </row>
    <row r="204" s="8" customFormat="1" ht="32.1" customHeight="1" spans="1:256">
      <c r="A204" s="19" t="s">
        <v>1562</v>
      </c>
      <c r="B204" s="19" t="s">
        <v>1563</v>
      </c>
      <c r="C204" s="19" t="s">
        <v>1604</v>
      </c>
      <c r="D204" s="20">
        <v>7</v>
      </c>
      <c r="E204" s="19" t="s">
        <v>1456</v>
      </c>
      <c r="F204" s="18">
        <v>24.3</v>
      </c>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c r="IS204" s="9"/>
      <c r="IT204" s="9"/>
      <c r="IU204" s="9"/>
      <c r="IV204" s="9"/>
    </row>
    <row r="205" s="8" customFormat="1" ht="32.1" customHeight="1" spans="1:256">
      <c r="A205" s="19" t="s">
        <v>1562</v>
      </c>
      <c r="B205" s="19" t="s">
        <v>1563</v>
      </c>
      <c r="C205" s="19" t="s">
        <v>1604</v>
      </c>
      <c r="D205" s="20">
        <v>7</v>
      </c>
      <c r="E205" s="19" t="s">
        <v>1456</v>
      </c>
      <c r="F205" s="18">
        <v>3.5</v>
      </c>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c r="IS205" s="9"/>
      <c r="IT205" s="9"/>
      <c r="IU205" s="9"/>
      <c r="IV205" s="9"/>
    </row>
    <row r="206" s="8" customFormat="1" ht="32.1" customHeight="1" spans="1:256">
      <c r="A206" s="19" t="s">
        <v>1562</v>
      </c>
      <c r="B206" s="19" t="s">
        <v>1563</v>
      </c>
      <c r="C206" s="19" t="s">
        <v>1604</v>
      </c>
      <c r="D206" s="20">
        <v>7</v>
      </c>
      <c r="E206" s="19" t="s">
        <v>1456</v>
      </c>
      <c r="F206" s="18">
        <v>32</v>
      </c>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c r="IS206" s="9"/>
      <c r="IT206" s="9"/>
      <c r="IU206" s="9"/>
      <c r="IV206" s="9"/>
    </row>
    <row r="207" s="8" customFormat="1" ht="42" customHeight="1" spans="1:256">
      <c r="A207" s="19" t="s">
        <v>1572</v>
      </c>
      <c r="B207" s="19" t="s">
        <v>1605</v>
      </c>
      <c r="C207" s="19" t="s">
        <v>1606</v>
      </c>
      <c r="D207" s="20">
        <v>5</v>
      </c>
      <c r="E207" s="19" t="s">
        <v>1384</v>
      </c>
      <c r="F207" s="18">
        <v>300</v>
      </c>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c r="IS207" s="9"/>
      <c r="IT207" s="9"/>
      <c r="IU207" s="9"/>
      <c r="IV207" s="9"/>
    </row>
    <row r="208" s="8" customFormat="1" ht="32.1" customHeight="1" spans="1:256">
      <c r="A208" s="19" t="s">
        <v>1453</v>
      </c>
      <c r="B208" s="21" t="s">
        <v>1607</v>
      </c>
      <c r="C208" s="19" t="s">
        <v>1606</v>
      </c>
      <c r="D208" s="20">
        <v>5</v>
      </c>
      <c r="E208" s="19" t="s">
        <v>1384</v>
      </c>
      <c r="F208" s="18">
        <v>1300</v>
      </c>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c r="IS208" s="9"/>
      <c r="IT208" s="9"/>
      <c r="IU208" s="9"/>
      <c r="IV208" s="9"/>
    </row>
    <row r="209" s="8" customFormat="1" ht="32.1" customHeight="1" spans="1:256">
      <c r="A209" s="19" t="s">
        <v>1608</v>
      </c>
      <c r="B209" s="19" t="s">
        <v>1609</v>
      </c>
      <c r="C209" s="19" t="s">
        <v>1606</v>
      </c>
      <c r="D209" s="20">
        <v>5</v>
      </c>
      <c r="E209" s="19" t="s">
        <v>1384</v>
      </c>
      <c r="F209" s="18">
        <v>700</v>
      </c>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c r="IS209" s="9"/>
      <c r="IT209" s="9"/>
      <c r="IU209" s="9"/>
      <c r="IV209" s="9"/>
    </row>
    <row r="210" s="8" customFormat="1" ht="32.1" customHeight="1" spans="1:256">
      <c r="A210" s="19" t="s">
        <v>1562</v>
      </c>
      <c r="B210" s="19" t="s">
        <v>1610</v>
      </c>
      <c r="C210" s="19" t="s">
        <v>1611</v>
      </c>
      <c r="D210" s="20">
        <v>10</v>
      </c>
      <c r="E210" s="19" t="s">
        <v>1456</v>
      </c>
      <c r="F210" s="18">
        <v>250</v>
      </c>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c r="IS210" s="9"/>
      <c r="IT210" s="9"/>
      <c r="IU210" s="9"/>
      <c r="IV210" s="9"/>
    </row>
    <row r="211" s="8" customFormat="1" ht="32.1" customHeight="1" spans="1:256">
      <c r="A211" s="19" t="s">
        <v>1562</v>
      </c>
      <c r="B211" s="19" t="s">
        <v>1382</v>
      </c>
      <c r="C211" s="19" t="s">
        <v>1612</v>
      </c>
      <c r="D211" s="20">
        <v>5</v>
      </c>
      <c r="E211" s="19" t="s">
        <v>1384</v>
      </c>
      <c r="F211" s="18">
        <v>1.033</v>
      </c>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c r="IS211" s="9"/>
      <c r="IT211" s="9"/>
      <c r="IU211" s="9"/>
      <c r="IV211" s="9"/>
    </row>
    <row r="212" s="8" customFormat="1" ht="32.1" customHeight="1" spans="1:256">
      <c r="A212" s="19" t="s">
        <v>1613</v>
      </c>
      <c r="B212" s="19" t="s">
        <v>1382</v>
      </c>
      <c r="C212" s="19" t="s">
        <v>1612</v>
      </c>
      <c r="D212" s="20">
        <v>5</v>
      </c>
      <c r="E212" s="19" t="s">
        <v>1384</v>
      </c>
      <c r="F212" s="18">
        <v>50</v>
      </c>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c r="IS212" s="9"/>
      <c r="IT212" s="9"/>
      <c r="IU212" s="9"/>
      <c r="IV212" s="9"/>
    </row>
    <row r="213" s="8" customFormat="1" ht="32.1" customHeight="1" spans="1:256">
      <c r="A213" s="19" t="s">
        <v>1614</v>
      </c>
      <c r="B213" s="19" t="s">
        <v>1615</v>
      </c>
      <c r="C213" s="19" t="s">
        <v>1612</v>
      </c>
      <c r="D213" s="20">
        <v>5</v>
      </c>
      <c r="E213" s="19" t="s">
        <v>1384</v>
      </c>
      <c r="F213" s="18">
        <v>89.993</v>
      </c>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c r="IS213" s="9"/>
      <c r="IT213" s="9"/>
      <c r="IU213" s="9"/>
      <c r="IV213" s="9"/>
    </row>
    <row r="214" s="8" customFormat="1" ht="32.1" customHeight="1" spans="1:256">
      <c r="A214" s="19" t="s">
        <v>1518</v>
      </c>
      <c r="B214" s="19" t="s">
        <v>1519</v>
      </c>
      <c r="C214" s="19" t="s">
        <v>1612</v>
      </c>
      <c r="D214" s="20">
        <v>5</v>
      </c>
      <c r="E214" s="19" t="s">
        <v>1384</v>
      </c>
      <c r="F214" s="18">
        <v>63.403542</v>
      </c>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c r="IS214" s="9"/>
      <c r="IT214" s="9"/>
      <c r="IU214" s="9"/>
      <c r="IV214" s="9"/>
    </row>
    <row r="215" s="8" customFormat="1" ht="32.1" customHeight="1" spans="1:256">
      <c r="A215" s="19" t="s">
        <v>1424</v>
      </c>
      <c r="B215" s="19" t="s">
        <v>1616</v>
      </c>
      <c r="C215" s="19" t="s">
        <v>1612</v>
      </c>
      <c r="D215" s="20">
        <v>5</v>
      </c>
      <c r="E215" s="19" t="s">
        <v>1384</v>
      </c>
      <c r="F215" s="18">
        <v>26</v>
      </c>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c r="IS215" s="9"/>
      <c r="IT215" s="9"/>
      <c r="IU215" s="9"/>
      <c r="IV215" s="9"/>
    </row>
    <row r="216" s="8" customFormat="1" ht="32.1" customHeight="1" spans="1:256">
      <c r="A216" s="19" t="s">
        <v>1424</v>
      </c>
      <c r="B216" s="19" t="s">
        <v>1617</v>
      </c>
      <c r="C216" s="19" t="s">
        <v>1612</v>
      </c>
      <c r="D216" s="20">
        <v>5</v>
      </c>
      <c r="E216" s="19" t="s">
        <v>1384</v>
      </c>
      <c r="F216" s="18">
        <v>15</v>
      </c>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c r="IS216" s="9"/>
      <c r="IT216" s="9"/>
      <c r="IU216" s="9"/>
      <c r="IV216" s="9"/>
    </row>
    <row r="217" s="8" customFormat="1" ht="32.1" customHeight="1" spans="1:256">
      <c r="A217" s="19" t="s">
        <v>1409</v>
      </c>
      <c r="B217" s="19" t="s">
        <v>1521</v>
      </c>
      <c r="C217" s="19" t="s">
        <v>1612</v>
      </c>
      <c r="D217" s="20">
        <v>5</v>
      </c>
      <c r="E217" s="19" t="s">
        <v>1384</v>
      </c>
      <c r="F217" s="18">
        <v>301.317464</v>
      </c>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c r="IS217" s="9"/>
      <c r="IT217" s="9"/>
      <c r="IU217" s="9"/>
      <c r="IV217" s="9"/>
    </row>
    <row r="218" s="8" customFormat="1" ht="32.1" customHeight="1" spans="1:256">
      <c r="A218" s="19" t="s">
        <v>1424</v>
      </c>
      <c r="B218" s="19" t="s">
        <v>1618</v>
      </c>
      <c r="C218" s="19" t="s">
        <v>1612</v>
      </c>
      <c r="D218" s="20">
        <v>5</v>
      </c>
      <c r="E218" s="19" t="s">
        <v>1384</v>
      </c>
      <c r="F218" s="18">
        <v>6</v>
      </c>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c r="IS218" s="9"/>
      <c r="IT218" s="9"/>
      <c r="IU218" s="9"/>
      <c r="IV218" s="9"/>
    </row>
    <row r="219" s="8" customFormat="1" ht="32.1" customHeight="1" spans="1:256">
      <c r="A219" s="19" t="s">
        <v>1409</v>
      </c>
      <c r="B219" s="19" t="s">
        <v>1457</v>
      </c>
      <c r="C219" s="19" t="s">
        <v>1612</v>
      </c>
      <c r="D219" s="20">
        <v>5</v>
      </c>
      <c r="E219" s="19" t="s">
        <v>1384</v>
      </c>
      <c r="F219" s="18">
        <v>222.494341</v>
      </c>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c r="IS219" s="9"/>
      <c r="IT219" s="9"/>
      <c r="IU219" s="9"/>
      <c r="IV219" s="9"/>
    </row>
    <row r="220" s="8" customFormat="1" ht="32.1" customHeight="1" spans="1:256">
      <c r="A220" s="19" t="s">
        <v>1424</v>
      </c>
      <c r="B220" s="19" t="s">
        <v>1619</v>
      </c>
      <c r="C220" s="19" t="s">
        <v>1612</v>
      </c>
      <c r="D220" s="20">
        <v>5</v>
      </c>
      <c r="E220" s="19" t="s">
        <v>1384</v>
      </c>
      <c r="F220" s="18">
        <v>6</v>
      </c>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c r="IS220" s="9"/>
      <c r="IT220" s="9"/>
      <c r="IU220" s="9"/>
      <c r="IV220" s="9"/>
    </row>
    <row r="221" s="8" customFormat="1" ht="32.1" customHeight="1" spans="1:256">
      <c r="A221" s="19" t="s">
        <v>1407</v>
      </c>
      <c r="B221" s="19" t="s">
        <v>1620</v>
      </c>
      <c r="C221" s="19" t="s">
        <v>1612</v>
      </c>
      <c r="D221" s="20">
        <v>5</v>
      </c>
      <c r="E221" s="19" t="s">
        <v>1384</v>
      </c>
      <c r="F221" s="18">
        <v>50</v>
      </c>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c r="IS221" s="9"/>
      <c r="IT221" s="9"/>
      <c r="IU221" s="9"/>
      <c r="IV221" s="9"/>
    </row>
    <row r="222" s="8" customFormat="1" ht="32.1" customHeight="1" spans="1:256">
      <c r="A222" s="19" t="s">
        <v>1562</v>
      </c>
      <c r="B222" s="19" t="s">
        <v>1563</v>
      </c>
      <c r="C222" s="19" t="s">
        <v>1612</v>
      </c>
      <c r="D222" s="20">
        <v>5</v>
      </c>
      <c r="E222" s="19" t="s">
        <v>1384</v>
      </c>
      <c r="F222" s="18">
        <v>19.072</v>
      </c>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c r="IS222" s="9"/>
      <c r="IT222" s="9"/>
      <c r="IU222" s="9"/>
      <c r="IV222" s="9"/>
    </row>
    <row r="223" s="8" customFormat="1" ht="32.1" customHeight="1" spans="1:256">
      <c r="A223" s="19" t="s">
        <v>1562</v>
      </c>
      <c r="B223" s="19" t="s">
        <v>1563</v>
      </c>
      <c r="C223" s="19" t="s">
        <v>1612</v>
      </c>
      <c r="D223" s="20">
        <v>5</v>
      </c>
      <c r="E223" s="19" t="s">
        <v>1384</v>
      </c>
      <c r="F223" s="18">
        <v>116.232</v>
      </c>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c r="IS223" s="9"/>
      <c r="IT223" s="9"/>
      <c r="IU223" s="9"/>
      <c r="IV223" s="9"/>
    </row>
    <row r="224" s="8" customFormat="1" ht="32.1" customHeight="1" spans="1:256">
      <c r="A224" s="19" t="s">
        <v>1562</v>
      </c>
      <c r="B224" s="19" t="s">
        <v>1563</v>
      </c>
      <c r="C224" s="19" t="s">
        <v>1612</v>
      </c>
      <c r="D224" s="20">
        <v>5</v>
      </c>
      <c r="E224" s="19" t="s">
        <v>1384</v>
      </c>
      <c r="F224" s="18">
        <v>6.98</v>
      </c>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c r="IS224" s="9"/>
      <c r="IT224" s="9"/>
      <c r="IU224" s="9"/>
      <c r="IV224" s="9"/>
    </row>
    <row r="225" s="8" customFormat="1" ht="32.1" customHeight="1" spans="1:256">
      <c r="A225" s="19" t="s">
        <v>40</v>
      </c>
      <c r="B225" s="19" t="s">
        <v>1551</v>
      </c>
      <c r="C225" s="19" t="s">
        <v>1612</v>
      </c>
      <c r="D225" s="20">
        <v>5</v>
      </c>
      <c r="E225" s="19" t="s">
        <v>1384</v>
      </c>
      <c r="F225" s="18">
        <v>526.974818</v>
      </c>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c r="IS225" s="9"/>
      <c r="IT225" s="9"/>
      <c r="IU225" s="9"/>
      <c r="IV225" s="9"/>
    </row>
    <row r="226" s="8" customFormat="1" ht="32.1" customHeight="1" spans="1:256">
      <c r="A226" s="19" t="s">
        <v>1447</v>
      </c>
      <c r="B226" s="19" t="s">
        <v>1552</v>
      </c>
      <c r="C226" s="19" t="s">
        <v>1612</v>
      </c>
      <c r="D226" s="20">
        <v>5</v>
      </c>
      <c r="E226" s="19" t="s">
        <v>1384</v>
      </c>
      <c r="F226" s="18">
        <v>147.596</v>
      </c>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c r="IS226" s="9"/>
      <c r="IT226" s="9"/>
      <c r="IU226" s="9"/>
      <c r="IV226" s="9"/>
    </row>
    <row r="227" s="8" customFormat="1" ht="32.1" customHeight="1" spans="1:256">
      <c r="A227" s="19" t="s">
        <v>1562</v>
      </c>
      <c r="B227" s="19" t="s">
        <v>1610</v>
      </c>
      <c r="C227" s="19" t="s">
        <v>1612</v>
      </c>
      <c r="D227" s="20">
        <v>5</v>
      </c>
      <c r="E227" s="19" t="s">
        <v>1384</v>
      </c>
      <c r="F227" s="18">
        <v>100</v>
      </c>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c r="IS227" s="9"/>
      <c r="IT227" s="9"/>
      <c r="IU227" s="9"/>
      <c r="IV227" s="9"/>
    </row>
    <row r="228" s="8" customFormat="1" ht="32.1" customHeight="1" spans="1:256">
      <c r="A228" s="19" t="s">
        <v>1621</v>
      </c>
      <c r="B228" s="19" t="s">
        <v>1622</v>
      </c>
      <c r="C228" s="19" t="s">
        <v>1612</v>
      </c>
      <c r="D228" s="20">
        <v>5</v>
      </c>
      <c r="E228" s="19" t="s">
        <v>1384</v>
      </c>
      <c r="F228" s="18">
        <v>359.239</v>
      </c>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c r="IS228" s="9"/>
      <c r="IT228" s="9"/>
      <c r="IU228" s="9"/>
      <c r="IV228" s="9"/>
    </row>
    <row r="229" s="8" customFormat="1" ht="32.1" customHeight="1" spans="1:256">
      <c r="A229" s="19" t="s">
        <v>1621</v>
      </c>
      <c r="B229" s="19" t="s">
        <v>1622</v>
      </c>
      <c r="C229" s="19" t="s">
        <v>1612</v>
      </c>
      <c r="D229" s="20">
        <v>5</v>
      </c>
      <c r="E229" s="19" t="s">
        <v>1384</v>
      </c>
      <c r="F229" s="18">
        <v>116.835</v>
      </c>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c r="IS229" s="9"/>
      <c r="IT229" s="9"/>
      <c r="IU229" s="9"/>
      <c r="IV229" s="9"/>
    </row>
    <row r="230" s="8" customFormat="1" ht="32.1" customHeight="1" spans="1:256">
      <c r="A230" s="19" t="s">
        <v>1424</v>
      </c>
      <c r="B230" s="19" t="s">
        <v>1623</v>
      </c>
      <c r="C230" s="19" t="s">
        <v>1612</v>
      </c>
      <c r="D230" s="20">
        <v>5</v>
      </c>
      <c r="E230" s="19" t="s">
        <v>1384</v>
      </c>
      <c r="F230" s="18">
        <v>6</v>
      </c>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c r="IS230" s="9"/>
      <c r="IT230" s="9"/>
      <c r="IU230" s="9"/>
      <c r="IV230" s="9"/>
    </row>
    <row r="231" s="8" customFormat="1" ht="32.1" customHeight="1" spans="1:256">
      <c r="A231" s="19" t="s">
        <v>1424</v>
      </c>
      <c r="B231" s="19" t="s">
        <v>1623</v>
      </c>
      <c r="C231" s="19" t="s">
        <v>1612</v>
      </c>
      <c r="D231" s="20">
        <v>5</v>
      </c>
      <c r="E231" s="19" t="s">
        <v>1384</v>
      </c>
      <c r="F231" s="18">
        <v>25.329835</v>
      </c>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row>
    <row r="232" s="8" customFormat="1" ht="32.1" customHeight="1" spans="1:256">
      <c r="A232" s="19" t="s">
        <v>1424</v>
      </c>
      <c r="B232" s="19" t="s">
        <v>1624</v>
      </c>
      <c r="C232" s="19" t="s">
        <v>1612</v>
      </c>
      <c r="D232" s="20">
        <v>5</v>
      </c>
      <c r="E232" s="19" t="s">
        <v>1384</v>
      </c>
      <c r="F232" s="18">
        <v>15</v>
      </c>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row>
    <row r="233" s="8" customFormat="1" ht="32.1" customHeight="1" spans="1:256">
      <c r="A233" s="19" t="s">
        <v>1424</v>
      </c>
      <c r="B233" s="19" t="s">
        <v>1624</v>
      </c>
      <c r="C233" s="19" t="s">
        <v>1612</v>
      </c>
      <c r="D233" s="20">
        <v>5</v>
      </c>
      <c r="E233" s="19" t="s">
        <v>1384</v>
      </c>
      <c r="F233" s="18">
        <v>5</v>
      </c>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row>
    <row r="234" s="8" customFormat="1" ht="32.1" customHeight="1" spans="1:256">
      <c r="A234" s="19" t="s">
        <v>1424</v>
      </c>
      <c r="B234" s="19" t="s">
        <v>1624</v>
      </c>
      <c r="C234" s="19" t="s">
        <v>1612</v>
      </c>
      <c r="D234" s="20">
        <v>5</v>
      </c>
      <c r="E234" s="19" t="s">
        <v>1384</v>
      </c>
      <c r="F234" s="18">
        <v>11</v>
      </c>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row>
    <row r="235" s="8" customFormat="1" ht="32.1" customHeight="1" spans="1:256">
      <c r="A235" s="19" t="s">
        <v>1424</v>
      </c>
      <c r="B235" s="19" t="s">
        <v>1624</v>
      </c>
      <c r="C235" s="19" t="s">
        <v>1612</v>
      </c>
      <c r="D235" s="20">
        <v>5</v>
      </c>
      <c r="E235" s="19" t="s">
        <v>1384</v>
      </c>
      <c r="F235" s="18">
        <v>13.5</v>
      </c>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row>
    <row r="236" s="8" customFormat="1" ht="32.1" customHeight="1" spans="1:256">
      <c r="A236" s="19" t="s">
        <v>1621</v>
      </c>
      <c r="B236" s="19" t="s">
        <v>1625</v>
      </c>
      <c r="C236" s="19" t="s">
        <v>1626</v>
      </c>
      <c r="D236" s="20">
        <v>10</v>
      </c>
      <c r="E236" s="19" t="s">
        <v>1384</v>
      </c>
      <c r="F236" s="18">
        <v>60.648787</v>
      </c>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c r="IS236" s="9"/>
      <c r="IT236" s="9"/>
      <c r="IU236" s="9"/>
      <c r="IV236" s="9"/>
    </row>
    <row r="237" s="8" customFormat="1" ht="32.1" customHeight="1" spans="1:256">
      <c r="A237" s="19" t="s">
        <v>1389</v>
      </c>
      <c r="B237" s="19" t="s">
        <v>1627</v>
      </c>
      <c r="C237" s="19" t="s">
        <v>1626</v>
      </c>
      <c r="D237" s="20">
        <v>10</v>
      </c>
      <c r="E237" s="19" t="s">
        <v>1384</v>
      </c>
      <c r="F237" s="18">
        <v>43.99</v>
      </c>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c r="IS237" s="9"/>
      <c r="IT237" s="9"/>
      <c r="IU237" s="9"/>
      <c r="IV237" s="9"/>
    </row>
    <row r="238" s="8" customFormat="1" ht="32.1" customHeight="1" spans="1:256">
      <c r="A238" s="19" t="s">
        <v>1389</v>
      </c>
      <c r="B238" s="19" t="s">
        <v>1578</v>
      </c>
      <c r="C238" s="19" t="s">
        <v>1626</v>
      </c>
      <c r="D238" s="20">
        <v>10</v>
      </c>
      <c r="E238" s="19" t="s">
        <v>1384</v>
      </c>
      <c r="F238" s="18">
        <v>9.880992</v>
      </c>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c r="IS238" s="9"/>
      <c r="IT238" s="9"/>
      <c r="IU238" s="9"/>
      <c r="IV238" s="9"/>
    </row>
    <row r="239" s="8" customFormat="1" ht="32.1" customHeight="1" spans="1:256">
      <c r="A239" s="19" t="s">
        <v>1424</v>
      </c>
      <c r="B239" s="21" t="s">
        <v>1579</v>
      </c>
      <c r="C239" s="19" t="s">
        <v>1626</v>
      </c>
      <c r="D239" s="20">
        <v>10</v>
      </c>
      <c r="E239" s="19" t="s">
        <v>1384</v>
      </c>
      <c r="F239" s="18">
        <v>90.750251</v>
      </c>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row>
    <row r="240" s="8" customFormat="1" ht="32.1" customHeight="1" spans="1:256">
      <c r="A240" s="19" t="s">
        <v>1421</v>
      </c>
      <c r="B240" s="19" t="s">
        <v>1628</v>
      </c>
      <c r="C240" s="19" t="s">
        <v>1626</v>
      </c>
      <c r="D240" s="20">
        <v>10</v>
      </c>
      <c r="E240" s="19" t="s">
        <v>1384</v>
      </c>
      <c r="F240" s="18">
        <v>53.75997</v>
      </c>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c r="IS240" s="9"/>
      <c r="IT240" s="9"/>
      <c r="IU240" s="9"/>
      <c r="IV240" s="9"/>
    </row>
    <row r="241" s="8" customFormat="1" ht="32.1" customHeight="1" spans="1:256">
      <c r="A241" s="19" t="s">
        <v>1424</v>
      </c>
      <c r="B241" s="19" t="s">
        <v>1629</v>
      </c>
      <c r="C241" s="19" t="s">
        <v>1626</v>
      </c>
      <c r="D241" s="20">
        <v>10</v>
      </c>
      <c r="E241" s="19" t="s">
        <v>1384</v>
      </c>
      <c r="F241" s="18">
        <v>38.27</v>
      </c>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c r="FE241" s="9"/>
      <c r="FF241" s="9"/>
      <c r="FG241" s="9"/>
      <c r="FH241" s="9"/>
      <c r="FI241" s="9"/>
      <c r="FJ241" s="9"/>
      <c r="FK241" s="9"/>
      <c r="FL241" s="9"/>
      <c r="FM241" s="9"/>
      <c r="FN241" s="9"/>
      <c r="FO241" s="9"/>
      <c r="FP241" s="9"/>
      <c r="FQ241" s="9"/>
      <c r="FR241" s="9"/>
      <c r="FS241" s="9"/>
      <c r="FT241" s="9"/>
      <c r="FU241" s="9"/>
      <c r="FV241" s="9"/>
      <c r="FW241" s="9"/>
      <c r="FX241" s="9"/>
      <c r="FY241" s="9"/>
      <c r="FZ241" s="9"/>
      <c r="GA241" s="9"/>
      <c r="GB241" s="9"/>
      <c r="GC241" s="9"/>
      <c r="GD241" s="9"/>
      <c r="GE241" s="9"/>
      <c r="GF241" s="9"/>
      <c r="GG241" s="9"/>
      <c r="GH241" s="9"/>
      <c r="GI241" s="9"/>
      <c r="GJ241" s="9"/>
      <c r="GK241" s="9"/>
      <c r="GL241" s="9"/>
      <c r="GM241" s="9"/>
      <c r="GN241" s="9"/>
      <c r="GO241" s="9"/>
      <c r="GP241" s="9"/>
      <c r="GQ241" s="9"/>
      <c r="GR241" s="9"/>
      <c r="GS241" s="9"/>
      <c r="GT241" s="9"/>
      <c r="GU241" s="9"/>
      <c r="GV241" s="9"/>
      <c r="GW241" s="9"/>
      <c r="GX241" s="9"/>
      <c r="GY241" s="9"/>
      <c r="GZ241" s="9"/>
      <c r="HA241" s="9"/>
      <c r="HB241" s="9"/>
      <c r="HC241" s="9"/>
      <c r="HD241" s="9"/>
      <c r="HE241" s="9"/>
      <c r="HF241" s="9"/>
      <c r="HG241" s="9"/>
      <c r="HH241" s="9"/>
      <c r="HI241" s="9"/>
      <c r="HJ241" s="9"/>
      <c r="HK241" s="9"/>
      <c r="HL241" s="9"/>
      <c r="HM241" s="9"/>
      <c r="HN241" s="9"/>
      <c r="HO241" s="9"/>
      <c r="HP241" s="9"/>
      <c r="HQ241" s="9"/>
      <c r="HR241" s="9"/>
      <c r="HS241" s="9"/>
      <c r="HT241" s="9"/>
      <c r="HU241" s="9"/>
      <c r="HV241" s="9"/>
      <c r="HW241" s="9"/>
      <c r="HX241" s="9"/>
      <c r="HY241" s="9"/>
      <c r="HZ241" s="9"/>
      <c r="IA241" s="9"/>
      <c r="IB241" s="9"/>
      <c r="IC241" s="9"/>
      <c r="ID241" s="9"/>
      <c r="IE241" s="9"/>
      <c r="IF241" s="9"/>
      <c r="IG241" s="9"/>
      <c r="IH241" s="9"/>
      <c r="II241" s="9"/>
      <c r="IJ241" s="9"/>
      <c r="IK241" s="9"/>
      <c r="IL241" s="9"/>
      <c r="IM241" s="9"/>
      <c r="IN241" s="9"/>
      <c r="IO241" s="9"/>
      <c r="IP241" s="9"/>
      <c r="IQ241" s="9"/>
      <c r="IR241" s="9"/>
      <c r="IS241" s="9"/>
      <c r="IT241" s="9"/>
      <c r="IU241" s="9"/>
      <c r="IV241" s="9"/>
    </row>
    <row r="242" s="8" customFormat="1" ht="32.1" customHeight="1" spans="1:256">
      <c r="A242" s="19" t="s">
        <v>1630</v>
      </c>
      <c r="B242" s="19" t="s">
        <v>1631</v>
      </c>
      <c r="C242" s="19" t="s">
        <v>1626</v>
      </c>
      <c r="D242" s="20">
        <v>10</v>
      </c>
      <c r="E242" s="19" t="s">
        <v>1384</v>
      </c>
      <c r="F242" s="18">
        <v>102.7</v>
      </c>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c r="FE242" s="9"/>
      <c r="FF242" s="9"/>
      <c r="FG242" s="9"/>
      <c r="FH242" s="9"/>
      <c r="FI242" s="9"/>
      <c r="FJ242" s="9"/>
      <c r="FK242" s="9"/>
      <c r="FL242" s="9"/>
      <c r="FM242" s="9"/>
      <c r="FN242" s="9"/>
      <c r="FO242" s="9"/>
      <c r="FP242" s="9"/>
      <c r="FQ242" s="9"/>
      <c r="FR242" s="9"/>
      <c r="FS242" s="9"/>
      <c r="FT242" s="9"/>
      <c r="FU242" s="9"/>
      <c r="FV242" s="9"/>
      <c r="FW242" s="9"/>
      <c r="FX242" s="9"/>
      <c r="FY242" s="9"/>
      <c r="FZ242" s="9"/>
      <c r="GA242" s="9"/>
      <c r="GB242" s="9"/>
      <c r="GC242" s="9"/>
      <c r="GD242" s="9"/>
      <c r="GE242" s="9"/>
      <c r="GF242" s="9"/>
      <c r="GG242" s="9"/>
      <c r="GH242" s="9"/>
      <c r="GI242" s="9"/>
      <c r="GJ242" s="9"/>
      <c r="GK242" s="9"/>
      <c r="GL242" s="9"/>
      <c r="GM242" s="9"/>
      <c r="GN242" s="9"/>
      <c r="GO242" s="9"/>
      <c r="GP242" s="9"/>
      <c r="GQ242" s="9"/>
      <c r="GR242" s="9"/>
      <c r="GS242" s="9"/>
      <c r="GT242" s="9"/>
      <c r="GU242" s="9"/>
      <c r="GV242" s="9"/>
      <c r="GW242" s="9"/>
      <c r="GX242" s="9"/>
      <c r="GY242" s="9"/>
      <c r="GZ242" s="9"/>
      <c r="HA242" s="9"/>
      <c r="HB242" s="9"/>
      <c r="HC242" s="9"/>
      <c r="HD242" s="9"/>
      <c r="HE242" s="9"/>
      <c r="HF242" s="9"/>
      <c r="HG242" s="9"/>
      <c r="HH242" s="9"/>
      <c r="HI242" s="9"/>
      <c r="HJ242" s="9"/>
      <c r="HK242" s="9"/>
      <c r="HL242" s="9"/>
      <c r="HM242" s="9"/>
      <c r="HN242" s="9"/>
      <c r="HO242" s="9"/>
      <c r="HP242" s="9"/>
      <c r="HQ242" s="9"/>
      <c r="HR242" s="9"/>
      <c r="HS242" s="9"/>
      <c r="HT242" s="9"/>
      <c r="HU242" s="9"/>
      <c r="HV242" s="9"/>
      <c r="HW242" s="9"/>
      <c r="HX242" s="9"/>
      <c r="HY242" s="9"/>
      <c r="HZ242" s="9"/>
      <c r="IA242" s="9"/>
      <c r="IB242" s="9"/>
      <c r="IC242" s="9"/>
      <c r="ID242" s="9"/>
      <c r="IE242" s="9"/>
      <c r="IF242" s="9"/>
      <c r="IG242" s="9"/>
      <c r="IH242" s="9"/>
      <c r="II242" s="9"/>
      <c r="IJ242" s="9"/>
      <c r="IK242" s="9"/>
      <c r="IL242" s="9"/>
      <c r="IM242" s="9"/>
      <c r="IN242" s="9"/>
      <c r="IO242" s="9"/>
      <c r="IP242" s="9"/>
      <c r="IQ242" s="9"/>
      <c r="IR242" s="9"/>
      <c r="IS242" s="9"/>
      <c r="IT242" s="9"/>
      <c r="IU242" s="9"/>
      <c r="IV242" s="9"/>
    </row>
    <row r="243" s="8" customFormat="1" ht="32.1" customHeight="1" spans="1:256">
      <c r="A243" s="19" t="s">
        <v>1421</v>
      </c>
      <c r="B243" s="19" t="s">
        <v>1632</v>
      </c>
      <c r="C243" s="19" t="s">
        <v>1633</v>
      </c>
      <c r="D243" s="20">
        <v>10</v>
      </c>
      <c r="E243" s="19" t="s">
        <v>1450</v>
      </c>
      <c r="F243" s="18">
        <v>10000</v>
      </c>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c r="DU243" s="9"/>
      <c r="DV243" s="9"/>
      <c r="DW243" s="9"/>
      <c r="DX243" s="9"/>
      <c r="DY243" s="9"/>
      <c r="DZ243" s="9"/>
      <c r="EA243" s="9"/>
      <c r="EB243" s="9"/>
      <c r="EC243" s="9"/>
      <c r="ED243" s="9"/>
      <c r="EE243" s="9"/>
      <c r="EF243" s="9"/>
      <c r="EG243" s="9"/>
      <c r="EH243" s="9"/>
      <c r="EI243" s="9"/>
      <c r="EJ243" s="9"/>
      <c r="EK243" s="9"/>
      <c r="EL243" s="9"/>
      <c r="EM243" s="9"/>
      <c r="EN243" s="9"/>
      <c r="EO243" s="9"/>
      <c r="EP243" s="9"/>
      <c r="EQ243" s="9"/>
      <c r="ER243" s="9"/>
      <c r="ES243" s="9"/>
      <c r="ET243" s="9"/>
      <c r="EU243" s="9"/>
      <c r="EV243" s="9"/>
      <c r="EW243" s="9"/>
      <c r="EX243" s="9"/>
      <c r="EY243" s="9"/>
      <c r="EZ243" s="9"/>
      <c r="FA243" s="9"/>
      <c r="FB243" s="9"/>
      <c r="FC243" s="9"/>
      <c r="FD243" s="9"/>
      <c r="FE243" s="9"/>
      <c r="FF243" s="9"/>
      <c r="FG243" s="9"/>
      <c r="FH243" s="9"/>
      <c r="FI243" s="9"/>
      <c r="FJ243" s="9"/>
      <c r="FK243" s="9"/>
      <c r="FL243" s="9"/>
      <c r="FM243" s="9"/>
      <c r="FN243" s="9"/>
      <c r="FO243" s="9"/>
      <c r="FP243" s="9"/>
      <c r="FQ243" s="9"/>
      <c r="FR243" s="9"/>
      <c r="FS243" s="9"/>
      <c r="FT243" s="9"/>
      <c r="FU243" s="9"/>
      <c r="FV243" s="9"/>
      <c r="FW243" s="9"/>
      <c r="FX243" s="9"/>
      <c r="FY243" s="9"/>
      <c r="FZ243" s="9"/>
      <c r="GA243" s="9"/>
      <c r="GB243" s="9"/>
      <c r="GC243" s="9"/>
      <c r="GD243" s="9"/>
      <c r="GE243" s="9"/>
      <c r="GF243" s="9"/>
      <c r="GG243" s="9"/>
      <c r="GH243" s="9"/>
      <c r="GI243" s="9"/>
      <c r="GJ243" s="9"/>
      <c r="GK243" s="9"/>
      <c r="GL243" s="9"/>
      <c r="GM243" s="9"/>
      <c r="GN243" s="9"/>
      <c r="GO243" s="9"/>
      <c r="GP243" s="9"/>
      <c r="GQ243" s="9"/>
      <c r="GR243" s="9"/>
      <c r="GS243" s="9"/>
      <c r="GT243" s="9"/>
      <c r="GU243" s="9"/>
      <c r="GV243" s="9"/>
      <c r="GW243" s="9"/>
      <c r="GX243" s="9"/>
      <c r="GY243" s="9"/>
      <c r="GZ243" s="9"/>
      <c r="HA243" s="9"/>
      <c r="HB243" s="9"/>
      <c r="HC243" s="9"/>
      <c r="HD243" s="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row>
    <row r="244" s="8" customFormat="1" ht="32.1" customHeight="1" spans="1:256">
      <c r="A244" s="19" t="s">
        <v>1562</v>
      </c>
      <c r="B244" s="19" t="s">
        <v>1585</v>
      </c>
      <c r="C244" s="19" t="s">
        <v>1634</v>
      </c>
      <c r="D244" s="20">
        <v>10</v>
      </c>
      <c r="E244" s="19" t="s">
        <v>1450</v>
      </c>
      <c r="F244" s="18">
        <v>200</v>
      </c>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c r="DR244" s="9"/>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9"/>
      <c r="EW244" s="9"/>
      <c r="EX244" s="9"/>
      <c r="EY244" s="9"/>
      <c r="EZ244" s="9"/>
      <c r="FA244" s="9"/>
      <c r="FB244" s="9"/>
      <c r="FC244" s="9"/>
      <c r="FD244" s="9"/>
      <c r="FE244" s="9"/>
      <c r="FF244" s="9"/>
      <c r="FG244" s="9"/>
      <c r="FH244" s="9"/>
      <c r="FI244" s="9"/>
      <c r="FJ244" s="9"/>
      <c r="FK244" s="9"/>
      <c r="FL244" s="9"/>
      <c r="FM244" s="9"/>
      <c r="FN244" s="9"/>
      <c r="FO244" s="9"/>
      <c r="FP244" s="9"/>
      <c r="FQ244" s="9"/>
      <c r="FR244" s="9"/>
      <c r="FS244" s="9"/>
      <c r="FT244" s="9"/>
      <c r="FU244" s="9"/>
      <c r="FV244" s="9"/>
      <c r="FW244" s="9"/>
      <c r="FX244" s="9"/>
      <c r="FY244" s="9"/>
      <c r="FZ244" s="9"/>
      <c r="GA244" s="9"/>
      <c r="GB244" s="9"/>
      <c r="GC244" s="9"/>
      <c r="GD244" s="9"/>
      <c r="GE244" s="9"/>
      <c r="GF244" s="9"/>
      <c r="GG244" s="9"/>
      <c r="GH244" s="9"/>
      <c r="GI244" s="9"/>
      <c r="GJ244" s="9"/>
      <c r="GK244" s="9"/>
      <c r="GL244" s="9"/>
      <c r="GM244" s="9"/>
      <c r="GN244" s="9"/>
      <c r="GO244" s="9"/>
      <c r="GP244" s="9"/>
      <c r="GQ244" s="9"/>
      <c r="GR244" s="9"/>
      <c r="GS244" s="9"/>
      <c r="GT244" s="9"/>
      <c r="GU244" s="9"/>
      <c r="GV244" s="9"/>
      <c r="GW244" s="9"/>
      <c r="GX244" s="9"/>
      <c r="GY244" s="9"/>
      <c r="GZ244" s="9"/>
      <c r="HA244" s="9"/>
      <c r="HB244" s="9"/>
      <c r="HC244" s="9"/>
      <c r="HD244" s="9"/>
      <c r="HE244" s="9"/>
      <c r="HF244" s="9"/>
      <c r="HG244" s="9"/>
      <c r="HH244" s="9"/>
      <c r="HI244" s="9"/>
      <c r="HJ244" s="9"/>
      <c r="HK244" s="9"/>
      <c r="HL244" s="9"/>
      <c r="HM244" s="9"/>
      <c r="HN244" s="9"/>
      <c r="HO244" s="9"/>
      <c r="HP244" s="9"/>
      <c r="HQ244" s="9"/>
      <c r="HR244" s="9"/>
      <c r="HS244" s="9"/>
      <c r="HT244" s="9"/>
      <c r="HU244" s="9"/>
      <c r="HV244" s="9"/>
      <c r="HW244" s="9"/>
      <c r="HX244" s="9"/>
      <c r="HY244" s="9"/>
      <c r="HZ244" s="9"/>
      <c r="IA244" s="9"/>
      <c r="IB244" s="9"/>
      <c r="IC244" s="9"/>
      <c r="ID244" s="9"/>
      <c r="IE244" s="9"/>
      <c r="IF244" s="9"/>
      <c r="IG244" s="9"/>
      <c r="IH244" s="9"/>
      <c r="II244" s="9"/>
      <c r="IJ244" s="9"/>
      <c r="IK244" s="9"/>
      <c r="IL244" s="9"/>
      <c r="IM244" s="9"/>
      <c r="IN244" s="9"/>
      <c r="IO244" s="9"/>
      <c r="IP244" s="9"/>
      <c r="IQ244" s="9"/>
      <c r="IR244" s="9"/>
      <c r="IS244" s="9"/>
      <c r="IT244" s="9"/>
      <c r="IU244" s="9"/>
      <c r="IV244" s="9"/>
    </row>
    <row r="245" s="8" customFormat="1" ht="32.1" customHeight="1" spans="1:256">
      <c r="A245" s="19" t="s">
        <v>1424</v>
      </c>
      <c r="B245" s="19" t="s">
        <v>1629</v>
      </c>
      <c r="C245" s="19" t="s">
        <v>1635</v>
      </c>
      <c r="D245" s="20">
        <v>5</v>
      </c>
      <c r="E245" s="19" t="s">
        <v>1384</v>
      </c>
      <c r="F245" s="18">
        <v>80</v>
      </c>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c r="FE245" s="9"/>
      <c r="FF245" s="9"/>
      <c r="FG245" s="9"/>
      <c r="FH245" s="9"/>
      <c r="FI245" s="9"/>
      <c r="FJ245" s="9"/>
      <c r="FK245" s="9"/>
      <c r="FL245" s="9"/>
      <c r="FM245" s="9"/>
      <c r="FN245" s="9"/>
      <c r="FO245" s="9"/>
      <c r="FP245" s="9"/>
      <c r="FQ245" s="9"/>
      <c r="FR245" s="9"/>
      <c r="FS245" s="9"/>
      <c r="FT245" s="9"/>
      <c r="FU245" s="9"/>
      <c r="FV245" s="9"/>
      <c r="FW245" s="9"/>
      <c r="FX245" s="9"/>
      <c r="FY245" s="9"/>
      <c r="FZ245" s="9"/>
      <c r="GA245" s="9"/>
      <c r="GB245" s="9"/>
      <c r="GC245" s="9"/>
      <c r="GD245" s="9"/>
      <c r="GE245" s="9"/>
      <c r="GF245" s="9"/>
      <c r="GG245" s="9"/>
      <c r="GH245" s="9"/>
      <c r="GI245" s="9"/>
      <c r="GJ245" s="9"/>
      <c r="GK245" s="9"/>
      <c r="GL245" s="9"/>
      <c r="GM245" s="9"/>
      <c r="GN245" s="9"/>
      <c r="GO245" s="9"/>
      <c r="GP245" s="9"/>
      <c r="GQ245" s="9"/>
      <c r="GR245" s="9"/>
      <c r="GS245" s="9"/>
      <c r="GT245" s="9"/>
      <c r="GU245" s="9"/>
      <c r="GV245" s="9"/>
      <c r="GW245" s="9"/>
      <c r="GX245" s="9"/>
      <c r="GY245" s="9"/>
      <c r="GZ245" s="9"/>
      <c r="HA245" s="9"/>
      <c r="HB245" s="9"/>
      <c r="HC245" s="9"/>
      <c r="HD245" s="9"/>
      <c r="HE245" s="9"/>
      <c r="HF245" s="9"/>
      <c r="HG245" s="9"/>
      <c r="HH245" s="9"/>
      <c r="HI245" s="9"/>
      <c r="HJ245" s="9"/>
      <c r="HK245" s="9"/>
      <c r="HL245" s="9"/>
      <c r="HM245" s="9"/>
      <c r="HN245" s="9"/>
      <c r="HO245" s="9"/>
      <c r="HP245" s="9"/>
      <c r="HQ245" s="9"/>
      <c r="HR245" s="9"/>
      <c r="HS245" s="9"/>
      <c r="HT245" s="9"/>
      <c r="HU245" s="9"/>
      <c r="HV245" s="9"/>
      <c r="HW245" s="9"/>
      <c r="HX245" s="9"/>
      <c r="HY245" s="9"/>
      <c r="HZ245" s="9"/>
      <c r="IA245" s="9"/>
      <c r="IB245" s="9"/>
      <c r="IC245" s="9"/>
      <c r="ID245" s="9"/>
      <c r="IE245" s="9"/>
      <c r="IF245" s="9"/>
      <c r="IG245" s="9"/>
      <c r="IH245" s="9"/>
      <c r="II245" s="9"/>
      <c r="IJ245" s="9"/>
      <c r="IK245" s="9"/>
      <c r="IL245" s="9"/>
      <c r="IM245" s="9"/>
      <c r="IN245" s="9"/>
      <c r="IO245" s="9"/>
      <c r="IP245" s="9"/>
      <c r="IQ245" s="9"/>
      <c r="IR245" s="9"/>
      <c r="IS245" s="9"/>
      <c r="IT245" s="9"/>
      <c r="IU245" s="9"/>
      <c r="IV245" s="9"/>
    </row>
    <row r="246" s="8" customFormat="1" ht="32.1" customHeight="1" spans="1:256">
      <c r="A246" s="19" t="s">
        <v>1562</v>
      </c>
      <c r="B246" s="19" t="s">
        <v>1585</v>
      </c>
      <c r="C246" s="19" t="s">
        <v>1636</v>
      </c>
      <c r="D246" s="20">
        <v>5</v>
      </c>
      <c r="E246" s="19" t="s">
        <v>1450</v>
      </c>
      <c r="F246" s="18">
        <v>500</v>
      </c>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c r="FE246" s="9"/>
      <c r="FF246" s="9"/>
      <c r="FG246" s="9"/>
      <c r="FH246" s="9"/>
      <c r="FI246" s="9"/>
      <c r="FJ246" s="9"/>
      <c r="FK246" s="9"/>
      <c r="FL246" s="9"/>
      <c r="FM246" s="9"/>
      <c r="FN246" s="9"/>
      <c r="FO246" s="9"/>
      <c r="FP246" s="9"/>
      <c r="FQ246" s="9"/>
      <c r="FR246" s="9"/>
      <c r="FS246" s="9"/>
      <c r="FT246" s="9"/>
      <c r="FU246" s="9"/>
      <c r="FV246" s="9"/>
      <c r="FW246" s="9"/>
      <c r="FX246" s="9"/>
      <c r="FY246" s="9"/>
      <c r="FZ246" s="9"/>
      <c r="GA246" s="9"/>
      <c r="GB246" s="9"/>
      <c r="GC246" s="9"/>
      <c r="GD246" s="9"/>
      <c r="GE246" s="9"/>
      <c r="GF246" s="9"/>
      <c r="GG246" s="9"/>
      <c r="GH246" s="9"/>
      <c r="GI246" s="9"/>
      <c r="GJ246" s="9"/>
      <c r="GK246" s="9"/>
      <c r="GL246" s="9"/>
      <c r="GM246" s="9"/>
      <c r="GN246" s="9"/>
      <c r="GO246" s="9"/>
      <c r="GP246" s="9"/>
      <c r="GQ246" s="9"/>
      <c r="GR246" s="9"/>
      <c r="GS246" s="9"/>
      <c r="GT246" s="9"/>
      <c r="GU246" s="9"/>
      <c r="GV246" s="9"/>
      <c r="GW246" s="9"/>
      <c r="GX246" s="9"/>
      <c r="GY246" s="9"/>
      <c r="GZ246" s="9"/>
      <c r="HA246" s="9"/>
      <c r="HB246" s="9"/>
      <c r="HC246" s="9"/>
      <c r="HD246" s="9"/>
      <c r="HE246" s="9"/>
      <c r="HF246" s="9"/>
      <c r="HG246" s="9"/>
      <c r="HH246" s="9"/>
      <c r="HI246" s="9"/>
      <c r="HJ246" s="9"/>
      <c r="HK246" s="9"/>
      <c r="HL246" s="9"/>
      <c r="HM246" s="9"/>
      <c r="HN246" s="9"/>
      <c r="HO246" s="9"/>
      <c r="HP246" s="9"/>
      <c r="HQ246" s="9"/>
      <c r="HR246" s="9"/>
      <c r="HS246" s="9"/>
      <c r="HT246" s="9"/>
      <c r="HU246" s="9"/>
      <c r="HV246" s="9"/>
      <c r="HW246" s="9"/>
      <c r="HX246" s="9"/>
      <c r="HY246" s="9"/>
      <c r="HZ246" s="9"/>
      <c r="IA246" s="9"/>
      <c r="IB246" s="9"/>
      <c r="IC246" s="9"/>
      <c r="ID246" s="9"/>
      <c r="IE246" s="9"/>
      <c r="IF246" s="9"/>
      <c r="IG246" s="9"/>
      <c r="IH246" s="9"/>
      <c r="II246" s="9"/>
      <c r="IJ246" s="9"/>
      <c r="IK246" s="9"/>
      <c r="IL246" s="9"/>
      <c r="IM246" s="9"/>
      <c r="IN246" s="9"/>
      <c r="IO246" s="9"/>
      <c r="IP246" s="9"/>
      <c r="IQ246" s="9"/>
      <c r="IR246" s="9"/>
      <c r="IS246" s="9"/>
      <c r="IT246" s="9"/>
      <c r="IU246" s="9"/>
      <c r="IV246" s="9"/>
    </row>
    <row r="247" s="8" customFormat="1" ht="32.1" customHeight="1" spans="1:256">
      <c r="A247" s="19" t="s">
        <v>1562</v>
      </c>
      <c r="B247" s="19" t="s">
        <v>1596</v>
      </c>
      <c r="C247" s="19" t="s">
        <v>1637</v>
      </c>
      <c r="D247" s="20">
        <v>5</v>
      </c>
      <c r="E247" s="19" t="s">
        <v>1450</v>
      </c>
      <c r="F247" s="18">
        <v>100</v>
      </c>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9"/>
      <c r="EW247" s="9"/>
      <c r="EX247" s="9"/>
      <c r="EY247" s="9"/>
      <c r="EZ247" s="9"/>
      <c r="FA247" s="9"/>
      <c r="FB247" s="9"/>
      <c r="FC247" s="9"/>
      <c r="FD247" s="9"/>
      <c r="FE247" s="9"/>
      <c r="FF247" s="9"/>
      <c r="FG247" s="9"/>
      <c r="FH247" s="9"/>
      <c r="FI247" s="9"/>
      <c r="FJ247" s="9"/>
      <c r="FK247" s="9"/>
      <c r="FL247" s="9"/>
      <c r="FM247" s="9"/>
      <c r="FN247" s="9"/>
      <c r="FO247" s="9"/>
      <c r="FP247" s="9"/>
      <c r="FQ247" s="9"/>
      <c r="FR247" s="9"/>
      <c r="FS247" s="9"/>
      <c r="FT247" s="9"/>
      <c r="FU247" s="9"/>
      <c r="FV247" s="9"/>
      <c r="FW247" s="9"/>
      <c r="FX247" s="9"/>
      <c r="FY247" s="9"/>
      <c r="FZ247" s="9"/>
      <c r="GA247" s="9"/>
      <c r="GB247" s="9"/>
      <c r="GC247" s="9"/>
      <c r="GD247" s="9"/>
      <c r="GE247" s="9"/>
      <c r="GF247" s="9"/>
      <c r="GG247" s="9"/>
      <c r="GH247" s="9"/>
      <c r="GI247" s="9"/>
      <c r="GJ247" s="9"/>
      <c r="GK247" s="9"/>
      <c r="GL247" s="9"/>
      <c r="GM247" s="9"/>
      <c r="GN247" s="9"/>
      <c r="GO247" s="9"/>
      <c r="GP247" s="9"/>
      <c r="GQ247" s="9"/>
      <c r="GR247" s="9"/>
      <c r="GS247" s="9"/>
      <c r="GT247" s="9"/>
      <c r="GU247" s="9"/>
      <c r="GV247" s="9"/>
      <c r="GW247" s="9"/>
      <c r="GX247" s="9"/>
      <c r="GY247" s="9"/>
      <c r="GZ247" s="9"/>
      <c r="HA247" s="9"/>
      <c r="HB247" s="9"/>
      <c r="HC247" s="9"/>
      <c r="HD247" s="9"/>
      <c r="HE247" s="9"/>
      <c r="HF247" s="9"/>
      <c r="HG247" s="9"/>
      <c r="HH247" s="9"/>
      <c r="HI247" s="9"/>
      <c r="HJ247" s="9"/>
      <c r="HK247" s="9"/>
      <c r="HL247" s="9"/>
      <c r="HM247" s="9"/>
      <c r="HN247" s="9"/>
      <c r="HO247" s="9"/>
      <c r="HP247" s="9"/>
      <c r="HQ247" s="9"/>
      <c r="HR247" s="9"/>
      <c r="HS247" s="9"/>
      <c r="HT247" s="9"/>
      <c r="HU247" s="9"/>
      <c r="HV247" s="9"/>
      <c r="HW247" s="9"/>
      <c r="HX247" s="9"/>
      <c r="HY247" s="9"/>
      <c r="HZ247" s="9"/>
      <c r="IA247" s="9"/>
      <c r="IB247" s="9"/>
      <c r="IC247" s="9"/>
      <c r="ID247" s="9"/>
      <c r="IE247" s="9"/>
      <c r="IF247" s="9"/>
      <c r="IG247" s="9"/>
      <c r="IH247" s="9"/>
      <c r="II247" s="9"/>
      <c r="IJ247" s="9"/>
      <c r="IK247" s="9"/>
      <c r="IL247" s="9"/>
      <c r="IM247" s="9"/>
      <c r="IN247" s="9"/>
      <c r="IO247" s="9"/>
      <c r="IP247" s="9"/>
      <c r="IQ247" s="9"/>
      <c r="IR247" s="9"/>
      <c r="IS247" s="9"/>
      <c r="IT247" s="9"/>
      <c r="IU247" s="9"/>
      <c r="IV247" s="9"/>
    </row>
    <row r="248" s="8" customFormat="1" ht="32.1" customHeight="1" spans="1:256">
      <c r="A248" s="19" t="s">
        <v>1562</v>
      </c>
      <c r="B248" s="19" t="s">
        <v>1585</v>
      </c>
      <c r="C248" s="19" t="s">
        <v>1638</v>
      </c>
      <c r="D248" s="20">
        <v>7</v>
      </c>
      <c r="E248" s="19" t="s">
        <v>1450</v>
      </c>
      <c r="F248" s="18">
        <v>500</v>
      </c>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c r="FE248" s="9"/>
      <c r="FF248" s="9"/>
      <c r="FG248" s="9"/>
      <c r="FH248" s="9"/>
      <c r="FI248" s="9"/>
      <c r="FJ248" s="9"/>
      <c r="FK248" s="9"/>
      <c r="FL248" s="9"/>
      <c r="FM248" s="9"/>
      <c r="FN248" s="9"/>
      <c r="FO248" s="9"/>
      <c r="FP248" s="9"/>
      <c r="FQ248" s="9"/>
      <c r="FR248" s="9"/>
      <c r="FS248" s="9"/>
      <c r="FT248" s="9"/>
      <c r="FU248" s="9"/>
      <c r="FV248" s="9"/>
      <c r="FW248" s="9"/>
      <c r="FX248" s="9"/>
      <c r="FY248" s="9"/>
      <c r="FZ248" s="9"/>
      <c r="GA248" s="9"/>
      <c r="GB248" s="9"/>
      <c r="GC248" s="9"/>
      <c r="GD248" s="9"/>
      <c r="GE248" s="9"/>
      <c r="GF248" s="9"/>
      <c r="GG248" s="9"/>
      <c r="GH248" s="9"/>
      <c r="GI248" s="9"/>
      <c r="GJ248" s="9"/>
      <c r="GK248" s="9"/>
      <c r="GL248" s="9"/>
      <c r="GM248" s="9"/>
      <c r="GN248" s="9"/>
      <c r="GO248" s="9"/>
      <c r="GP248" s="9"/>
      <c r="GQ248" s="9"/>
      <c r="GR248" s="9"/>
      <c r="GS248" s="9"/>
      <c r="GT248" s="9"/>
      <c r="GU248" s="9"/>
      <c r="GV248" s="9"/>
      <c r="GW248" s="9"/>
      <c r="GX248" s="9"/>
      <c r="GY248" s="9"/>
      <c r="GZ248" s="9"/>
      <c r="HA248" s="9"/>
      <c r="HB248" s="9"/>
      <c r="HC248" s="9"/>
      <c r="HD248" s="9"/>
      <c r="HE248" s="9"/>
      <c r="HF248" s="9"/>
      <c r="HG248" s="9"/>
      <c r="HH248" s="9"/>
      <c r="HI248" s="9"/>
      <c r="HJ248" s="9"/>
      <c r="HK248" s="9"/>
      <c r="HL248" s="9"/>
      <c r="HM248" s="9"/>
      <c r="HN248" s="9"/>
      <c r="HO248" s="9"/>
      <c r="HP248" s="9"/>
      <c r="HQ248" s="9"/>
      <c r="HR248" s="9"/>
      <c r="HS248" s="9"/>
      <c r="HT248" s="9"/>
      <c r="HU248" s="9"/>
      <c r="HV248" s="9"/>
      <c r="HW248" s="9"/>
      <c r="HX248" s="9"/>
      <c r="HY248" s="9"/>
      <c r="HZ248" s="9"/>
      <c r="IA248" s="9"/>
      <c r="IB248" s="9"/>
      <c r="IC248" s="9"/>
      <c r="ID248" s="9"/>
      <c r="IE248" s="9"/>
      <c r="IF248" s="9"/>
      <c r="IG248" s="9"/>
      <c r="IH248" s="9"/>
      <c r="II248" s="9"/>
      <c r="IJ248" s="9"/>
      <c r="IK248" s="9"/>
      <c r="IL248" s="9"/>
      <c r="IM248" s="9"/>
      <c r="IN248" s="9"/>
      <c r="IO248" s="9"/>
      <c r="IP248" s="9"/>
      <c r="IQ248" s="9"/>
      <c r="IR248" s="9"/>
      <c r="IS248" s="9"/>
      <c r="IT248" s="9"/>
      <c r="IU248" s="9"/>
      <c r="IV248" s="9"/>
    </row>
    <row r="249" s="8" customFormat="1" ht="32.1" customHeight="1" spans="1:256">
      <c r="A249" s="19" t="s">
        <v>1562</v>
      </c>
      <c r="B249" s="19" t="s">
        <v>1596</v>
      </c>
      <c r="C249" s="19" t="s">
        <v>1639</v>
      </c>
      <c r="D249" s="20">
        <v>7</v>
      </c>
      <c r="E249" s="19" t="s">
        <v>1450</v>
      </c>
      <c r="F249" s="18">
        <v>100</v>
      </c>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c r="FE249" s="9"/>
      <c r="FF249" s="9"/>
      <c r="FG249" s="9"/>
      <c r="FH249" s="9"/>
      <c r="FI249" s="9"/>
      <c r="FJ249" s="9"/>
      <c r="FK249" s="9"/>
      <c r="FL249" s="9"/>
      <c r="FM249" s="9"/>
      <c r="FN249" s="9"/>
      <c r="FO249" s="9"/>
      <c r="FP249" s="9"/>
      <c r="FQ249" s="9"/>
      <c r="FR249" s="9"/>
      <c r="FS249" s="9"/>
      <c r="FT249" s="9"/>
      <c r="FU249" s="9"/>
      <c r="FV249" s="9"/>
      <c r="FW249" s="9"/>
      <c r="FX249" s="9"/>
      <c r="FY249" s="9"/>
      <c r="FZ249" s="9"/>
      <c r="GA249" s="9"/>
      <c r="GB249" s="9"/>
      <c r="GC249" s="9"/>
      <c r="GD249" s="9"/>
      <c r="GE249" s="9"/>
      <c r="GF249" s="9"/>
      <c r="GG249" s="9"/>
      <c r="GH249" s="9"/>
      <c r="GI249" s="9"/>
      <c r="GJ249" s="9"/>
      <c r="GK249" s="9"/>
      <c r="GL249" s="9"/>
      <c r="GM249" s="9"/>
      <c r="GN249" s="9"/>
      <c r="GO249" s="9"/>
      <c r="GP249" s="9"/>
      <c r="GQ249" s="9"/>
      <c r="GR249" s="9"/>
      <c r="GS249" s="9"/>
      <c r="GT249" s="9"/>
      <c r="GU249" s="9"/>
      <c r="GV249" s="9"/>
      <c r="GW249" s="9"/>
      <c r="GX249" s="9"/>
      <c r="GY249" s="9"/>
      <c r="GZ249" s="9"/>
      <c r="HA249" s="9"/>
      <c r="HB249" s="9"/>
      <c r="HC249" s="9"/>
      <c r="HD249" s="9"/>
      <c r="HE249" s="9"/>
      <c r="HF249" s="9"/>
      <c r="HG249" s="9"/>
      <c r="HH249" s="9"/>
      <c r="HI249" s="9"/>
      <c r="HJ249" s="9"/>
      <c r="HK249" s="9"/>
      <c r="HL249" s="9"/>
      <c r="HM249" s="9"/>
      <c r="HN249" s="9"/>
      <c r="HO249" s="9"/>
      <c r="HP249" s="9"/>
      <c r="HQ249" s="9"/>
      <c r="HR249" s="9"/>
      <c r="HS249" s="9"/>
      <c r="HT249" s="9"/>
      <c r="HU249" s="9"/>
      <c r="HV249" s="9"/>
      <c r="HW249" s="9"/>
      <c r="HX249" s="9"/>
      <c r="HY249" s="9"/>
      <c r="HZ249" s="9"/>
      <c r="IA249" s="9"/>
      <c r="IB249" s="9"/>
      <c r="IC249" s="9"/>
      <c r="ID249" s="9"/>
      <c r="IE249" s="9"/>
      <c r="IF249" s="9"/>
      <c r="IG249" s="9"/>
      <c r="IH249" s="9"/>
      <c r="II249" s="9"/>
      <c r="IJ249" s="9"/>
      <c r="IK249" s="9"/>
      <c r="IL249" s="9"/>
      <c r="IM249" s="9"/>
      <c r="IN249" s="9"/>
      <c r="IO249" s="9"/>
      <c r="IP249" s="9"/>
      <c r="IQ249" s="9"/>
      <c r="IR249" s="9"/>
      <c r="IS249" s="9"/>
      <c r="IT249" s="9"/>
      <c r="IU249" s="9"/>
      <c r="IV249" s="9"/>
    </row>
    <row r="250" s="8" customFormat="1" ht="32.1" customHeight="1" spans="1:256">
      <c r="A250" s="19" t="s">
        <v>1562</v>
      </c>
      <c r="B250" s="19" t="s">
        <v>1596</v>
      </c>
      <c r="C250" s="19" t="s">
        <v>1640</v>
      </c>
      <c r="D250" s="20">
        <v>10</v>
      </c>
      <c r="E250" s="19" t="s">
        <v>1450</v>
      </c>
      <c r="F250" s="18">
        <v>300</v>
      </c>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c r="FE250" s="9"/>
      <c r="FF250" s="9"/>
      <c r="FG250" s="9"/>
      <c r="FH250" s="9"/>
      <c r="FI250" s="9"/>
      <c r="FJ250" s="9"/>
      <c r="FK250" s="9"/>
      <c r="FL250" s="9"/>
      <c r="FM250" s="9"/>
      <c r="FN250" s="9"/>
      <c r="FO250" s="9"/>
      <c r="FP250" s="9"/>
      <c r="FQ250" s="9"/>
      <c r="FR250" s="9"/>
      <c r="FS250" s="9"/>
      <c r="FT250" s="9"/>
      <c r="FU250" s="9"/>
      <c r="FV250" s="9"/>
      <c r="FW250" s="9"/>
      <c r="FX250" s="9"/>
      <c r="FY250" s="9"/>
      <c r="FZ250" s="9"/>
      <c r="GA250" s="9"/>
      <c r="GB250" s="9"/>
      <c r="GC250" s="9"/>
      <c r="GD250" s="9"/>
      <c r="GE250" s="9"/>
      <c r="GF250" s="9"/>
      <c r="GG250" s="9"/>
      <c r="GH250" s="9"/>
      <c r="GI250" s="9"/>
      <c r="GJ250" s="9"/>
      <c r="GK250" s="9"/>
      <c r="GL250" s="9"/>
      <c r="GM250" s="9"/>
      <c r="GN250" s="9"/>
      <c r="GO250" s="9"/>
      <c r="GP250" s="9"/>
      <c r="GQ250" s="9"/>
      <c r="GR250" s="9"/>
      <c r="GS250" s="9"/>
      <c r="GT250" s="9"/>
      <c r="GU250" s="9"/>
      <c r="GV250" s="9"/>
      <c r="GW250" s="9"/>
      <c r="GX250" s="9"/>
      <c r="GY250" s="9"/>
      <c r="GZ250" s="9"/>
      <c r="HA250" s="9"/>
      <c r="HB250" s="9"/>
      <c r="HC250" s="9"/>
      <c r="HD250" s="9"/>
      <c r="HE250" s="9"/>
      <c r="HF250" s="9"/>
      <c r="HG250" s="9"/>
      <c r="HH250" s="9"/>
      <c r="HI250" s="9"/>
      <c r="HJ250" s="9"/>
      <c r="HK250" s="9"/>
      <c r="HL250" s="9"/>
      <c r="HM250" s="9"/>
      <c r="HN250" s="9"/>
      <c r="HO250" s="9"/>
      <c r="HP250" s="9"/>
      <c r="HQ250" s="9"/>
      <c r="HR250" s="9"/>
      <c r="HS250" s="9"/>
      <c r="HT250" s="9"/>
      <c r="HU250" s="9"/>
      <c r="HV250" s="9"/>
      <c r="HW250" s="9"/>
      <c r="HX250" s="9"/>
      <c r="HY250" s="9"/>
      <c r="HZ250" s="9"/>
      <c r="IA250" s="9"/>
      <c r="IB250" s="9"/>
      <c r="IC250" s="9"/>
      <c r="ID250" s="9"/>
      <c r="IE250" s="9"/>
      <c r="IF250" s="9"/>
      <c r="IG250" s="9"/>
      <c r="IH250" s="9"/>
      <c r="II250" s="9"/>
      <c r="IJ250" s="9"/>
      <c r="IK250" s="9"/>
      <c r="IL250" s="9"/>
      <c r="IM250" s="9"/>
      <c r="IN250" s="9"/>
      <c r="IO250" s="9"/>
      <c r="IP250" s="9"/>
      <c r="IQ250" s="9"/>
      <c r="IR250" s="9"/>
      <c r="IS250" s="9"/>
      <c r="IT250" s="9"/>
      <c r="IU250" s="9"/>
      <c r="IV250" s="9"/>
    </row>
    <row r="251" s="8" customFormat="1" ht="32.1" customHeight="1" spans="1:256">
      <c r="A251" s="19" t="s">
        <v>1562</v>
      </c>
      <c r="B251" s="19" t="s">
        <v>1641</v>
      </c>
      <c r="C251" s="19" t="s">
        <v>1640</v>
      </c>
      <c r="D251" s="20">
        <v>10</v>
      </c>
      <c r="E251" s="19" t="s">
        <v>1450</v>
      </c>
      <c r="F251" s="18">
        <v>2000</v>
      </c>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9"/>
      <c r="EW251" s="9"/>
      <c r="EX251" s="9"/>
      <c r="EY251" s="9"/>
      <c r="EZ251" s="9"/>
      <c r="FA251" s="9"/>
      <c r="FB251" s="9"/>
      <c r="FC251" s="9"/>
      <c r="FD251" s="9"/>
      <c r="FE251" s="9"/>
      <c r="FF251" s="9"/>
      <c r="FG251" s="9"/>
      <c r="FH251" s="9"/>
      <c r="FI251" s="9"/>
      <c r="FJ251" s="9"/>
      <c r="FK251" s="9"/>
      <c r="FL251" s="9"/>
      <c r="FM251" s="9"/>
      <c r="FN251" s="9"/>
      <c r="FO251" s="9"/>
      <c r="FP251" s="9"/>
      <c r="FQ251" s="9"/>
      <c r="FR251" s="9"/>
      <c r="FS251" s="9"/>
      <c r="FT251" s="9"/>
      <c r="FU251" s="9"/>
      <c r="FV251" s="9"/>
      <c r="FW251" s="9"/>
      <c r="FX251" s="9"/>
      <c r="FY251" s="9"/>
      <c r="FZ251" s="9"/>
      <c r="GA251" s="9"/>
      <c r="GB251" s="9"/>
      <c r="GC251" s="9"/>
      <c r="GD251" s="9"/>
      <c r="GE251" s="9"/>
      <c r="GF251" s="9"/>
      <c r="GG251" s="9"/>
      <c r="GH251" s="9"/>
      <c r="GI251" s="9"/>
      <c r="GJ251" s="9"/>
      <c r="GK251" s="9"/>
      <c r="GL251" s="9"/>
      <c r="GM251" s="9"/>
      <c r="GN251" s="9"/>
      <c r="GO251" s="9"/>
      <c r="GP251" s="9"/>
      <c r="GQ251" s="9"/>
      <c r="GR251" s="9"/>
      <c r="GS251" s="9"/>
      <c r="GT251" s="9"/>
      <c r="GU251" s="9"/>
      <c r="GV251" s="9"/>
      <c r="GW251" s="9"/>
      <c r="GX251" s="9"/>
      <c r="GY251" s="9"/>
      <c r="GZ251" s="9"/>
      <c r="HA251" s="9"/>
      <c r="HB251" s="9"/>
      <c r="HC251" s="9"/>
      <c r="HD251" s="9"/>
      <c r="HE251" s="9"/>
      <c r="HF251" s="9"/>
      <c r="HG251" s="9"/>
      <c r="HH251" s="9"/>
      <c r="HI251" s="9"/>
      <c r="HJ251" s="9"/>
      <c r="HK251" s="9"/>
      <c r="HL251" s="9"/>
      <c r="HM251" s="9"/>
      <c r="HN251" s="9"/>
      <c r="HO251" s="9"/>
      <c r="HP251" s="9"/>
      <c r="HQ251" s="9"/>
      <c r="HR251" s="9"/>
      <c r="HS251" s="9"/>
      <c r="HT251" s="9"/>
      <c r="HU251" s="9"/>
      <c r="HV251" s="9"/>
      <c r="HW251" s="9"/>
      <c r="HX251" s="9"/>
      <c r="HY251" s="9"/>
      <c r="HZ251" s="9"/>
      <c r="IA251" s="9"/>
      <c r="IB251" s="9"/>
      <c r="IC251" s="9"/>
      <c r="ID251" s="9"/>
      <c r="IE251" s="9"/>
      <c r="IF251" s="9"/>
      <c r="IG251" s="9"/>
      <c r="IH251" s="9"/>
      <c r="II251" s="9"/>
      <c r="IJ251" s="9"/>
      <c r="IK251" s="9"/>
      <c r="IL251" s="9"/>
      <c r="IM251" s="9"/>
      <c r="IN251" s="9"/>
      <c r="IO251" s="9"/>
      <c r="IP251" s="9"/>
      <c r="IQ251" s="9"/>
      <c r="IR251" s="9"/>
      <c r="IS251" s="9"/>
      <c r="IT251" s="9"/>
      <c r="IU251" s="9"/>
      <c r="IV251" s="9"/>
    </row>
    <row r="252" s="8" customFormat="1" ht="32.1" customHeight="1" spans="1:256">
      <c r="A252" s="19" t="s">
        <v>40</v>
      </c>
      <c r="B252" s="19" t="s">
        <v>1551</v>
      </c>
      <c r="C252" s="19" t="s">
        <v>1640</v>
      </c>
      <c r="D252" s="20">
        <v>10</v>
      </c>
      <c r="E252" s="19" t="s">
        <v>1450</v>
      </c>
      <c r="F252" s="18">
        <v>1000</v>
      </c>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c r="FE252" s="9"/>
      <c r="FF252" s="9"/>
      <c r="FG252" s="9"/>
      <c r="FH252" s="9"/>
      <c r="FI252" s="9"/>
      <c r="FJ252" s="9"/>
      <c r="FK252" s="9"/>
      <c r="FL252" s="9"/>
      <c r="FM252" s="9"/>
      <c r="FN252" s="9"/>
      <c r="FO252" s="9"/>
      <c r="FP252" s="9"/>
      <c r="FQ252" s="9"/>
      <c r="FR252" s="9"/>
      <c r="FS252" s="9"/>
      <c r="FT252" s="9"/>
      <c r="FU252" s="9"/>
      <c r="FV252" s="9"/>
      <c r="FW252" s="9"/>
      <c r="FX252" s="9"/>
      <c r="FY252" s="9"/>
      <c r="FZ252" s="9"/>
      <c r="GA252" s="9"/>
      <c r="GB252" s="9"/>
      <c r="GC252" s="9"/>
      <c r="GD252" s="9"/>
      <c r="GE252" s="9"/>
      <c r="GF252" s="9"/>
      <c r="GG252" s="9"/>
      <c r="GH252" s="9"/>
      <c r="GI252" s="9"/>
      <c r="GJ252" s="9"/>
      <c r="GK252" s="9"/>
      <c r="GL252" s="9"/>
      <c r="GM252" s="9"/>
      <c r="GN252" s="9"/>
      <c r="GO252" s="9"/>
      <c r="GP252" s="9"/>
      <c r="GQ252" s="9"/>
      <c r="GR252" s="9"/>
      <c r="GS252" s="9"/>
      <c r="GT252" s="9"/>
      <c r="GU252" s="9"/>
      <c r="GV252" s="9"/>
      <c r="GW252" s="9"/>
      <c r="GX252" s="9"/>
      <c r="GY252" s="9"/>
      <c r="GZ252" s="9"/>
      <c r="HA252" s="9"/>
      <c r="HB252" s="9"/>
      <c r="HC252" s="9"/>
      <c r="HD252" s="9"/>
      <c r="HE252" s="9"/>
      <c r="HF252" s="9"/>
      <c r="HG252" s="9"/>
      <c r="HH252" s="9"/>
      <c r="HI252" s="9"/>
      <c r="HJ252" s="9"/>
      <c r="HK252" s="9"/>
      <c r="HL252" s="9"/>
      <c r="HM252" s="9"/>
      <c r="HN252" s="9"/>
      <c r="HO252" s="9"/>
      <c r="HP252" s="9"/>
      <c r="HQ252" s="9"/>
      <c r="HR252" s="9"/>
      <c r="HS252" s="9"/>
      <c r="HT252" s="9"/>
      <c r="HU252" s="9"/>
      <c r="HV252" s="9"/>
      <c r="HW252" s="9"/>
      <c r="HX252" s="9"/>
      <c r="HY252" s="9"/>
      <c r="HZ252" s="9"/>
      <c r="IA252" s="9"/>
      <c r="IB252" s="9"/>
      <c r="IC252" s="9"/>
      <c r="ID252" s="9"/>
      <c r="IE252" s="9"/>
      <c r="IF252" s="9"/>
      <c r="IG252" s="9"/>
      <c r="IH252" s="9"/>
      <c r="II252" s="9"/>
      <c r="IJ252" s="9"/>
      <c r="IK252" s="9"/>
      <c r="IL252" s="9"/>
      <c r="IM252" s="9"/>
      <c r="IN252" s="9"/>
      <c r="IO252" s="9"/>
      <c r="IP252" s="9"/>
      <c r="IQ252" s="9"/>
      <c r="IR252" s="9"/>
      <c r="IS252" s="9"/>
      <c r="IT252" s="9"/>
      <c r="IU252" s="9"/>
      <c r="IV252" s="9"/>
    </row>
    <row r="253" s="8" customFormat="1" ht="32.1" customHeight="1" spans="1:256">
      <c r="A253" s="19" t="s">
        <v>1409</v>
      </c>
      <c r="B253" s="19" t="s">
        <v>1642</v>
      </c>
      <c r="C253" s="19" t="s">
        <v>1643</v>
      </c>
      <c r="D253" s="20">
        <v>10</v>
      </c>
      <c r="E253" s="19" t="s">
        <v>1456</v>
      </c>
      <c r="F253" s="18">
        <v>2900</v>
      </c>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c r="FE253" s="9"/>
      <c r="FF253" s="9"/>
      <c r="FG253" s="9"/>
      <c r="FH253" s="9"/>
      <c r="FI253" s="9"/>
      <c r="FJ253" s="9"/>
      <c r="FK253" s="9"/>
      <c r="FL253" s="9"/>
      <c r="FM253" s="9"/>
      <c r="FN253" s="9"/>
      <c r="FO253" s="9"/>
      <c r="FP253" s="9"/>
      <c r="FQ253" s="9"/>
      <c r="FR253" s="9"/>
      <c r="FS253" s="9"/>
      <c r="FT253" s="9"/>
      <c r="FU253" s="9"/>
      <c r="FV253" s="9"/>
      <c r="FW253" s="9"/>
      <c r="FX253" s="9"/>
      <c r="FY253" s="9"/>
      <c r="FZ253" s="9"/>
      <c r="GA253" s="9"/>
      <c r="GB253" s="9"/>
      <c r="GC253" s="9"/>
      <c r="GD253" s="9"/>
      <c r="GE253" s="9"/>
      <c r="GF253" s="9"/>
      <c r="GG253" s="9"/>
      <c r="GH253" s="9"/>
      <c r="GI253" s="9"/>
      <c r="GJ253" s="9"/>
      <c r="GK253" s="9"/>
      <c r="GL253" s="9"/>
      <c r="GM253" s="9"/>
      <c r="GN253" s="9"/>
      <c r="GO253" s="9"/>
      <c r="GP253" s="9"/>
      <c r="GQ253" s="9"/>
      <c r="GR253" s="9"/>
      <c r="GS253" s="9"/>
      <c r="GT253" s="9"/>
      <c r="GU253" s="9"/>
      <c r="GV253" s="9"/>
      <c r="GW253" s="9"/>
      <c r="GX253" s="9"/>
      <c r="GY253" s="9"/>
      <c r="GZ253" s="9"/>
      <c r="HA253" s="9"/>
      <c r="HB253" s="9"/>
      <c r="HC253" s="9"/>
      <c r="HD253" s="9"/>
      <c r="HE253" s="9"/>
      <c r="HF253" s="9"/>
      <c r="HG253" s="9"/>
      <c r="HH253" s="9"/>
      <c r="HI253" s="9"/>
      <c r="HJ253" s="9"/>
      <c r="HK253" s="9"/>
      <c r="HL253" s="9"/>
      <c r="HM253" s="9"/>
      <c r="HN253" s="9"/>
      <c r="HO253" s="9"/>
      <c r="HP253" s="9"/>
      <c r="HQ253" s="9"/>
      <c r="HR253" s="9"/>
      <c r="HS253" s="9"/>
      <c r="HT253" s="9"/>
      <c r="HU253" s="9"/>
      <c r="HV253" s="9"/>
      <c r="HW253" s="9"/>
      <c r="HX253" s="9"/>
      <c r="HY253" s="9"/>
      <c r="HZ253" s="9"/>
      <c r="IA253" s="9"/>
      <c r="IB253" s="9"/>
      <c r="IC253" s="9"/>
      <c r="ID253" s="9"/>
      <c r="IE253" s="9"/>
      <c r="IF253" s="9"/>
      <c r="IG253" s="9"/>
      <c r="IH253" s="9"/>
      <c r="II253" s="9"/>
      <c r="IJ253" s="9"/>
      <c r="IK253" s="9"/>
      <c r="IL253" s="9"/>
      <c r="IM253" s="9"/>
      <c r="IN253" s="9"/>
      <c r="IO253" s="9"/>
      <c r="IP253" s="9"/>
      <c r="IQ253" s="9"/>
      <c r="IR253" s="9"/>
      <c r="IS253" s="9"/>
      <c r="IT253" s="9"/>
      <c r="IU253" s="9"/>
      <c r="IV253" s="9"/>
    </row>
    <row r="254" s="8" customFormat="1" ht="32.1" customHeight="1" spans="1:256">
      <c r="A254" s="19" t="s">
        <v>1562</v>
      </c>
      <c r="B254" s="19" t="s">
        <v>1644</v>
      </c>
      <c r="C254" s="19" t="s">
        <v>1645</v>
      </c>
      <c r="D254" s="20">
        <v>3</v>
      </c>
      <c r="E254" s="19" t="s">
        <v>1384</v>
      </c>
      <c r="F254" s="18">
        <v>130.97625</v>
      </c>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c r="FE254" s="9"/>
      <c r="FF254" s="9"/>
      <c r="FG254" s="9"/>
      <c r="FH254" s="9"/>
      <c r="FI254" s="9"/>
      <c r="FJ254" s="9"/>
      <c r="FK254" s="9"/>
      <c r="FL254" s="9"/>
      <c r="FM254" s="9"/>
      <c r="FN254" s="9"/>
      <c r="FO254" s="9"/>
      <c r="FP254" s="9"/>
      <c r="FQ254" s="9"/>
      <c r="FR254" s="9"/>
      <c r="FS254" s="9"/>
      <c r="FT254" s="9"/>
      <c r="FU254" s="9"/>
      <c r="FV254" s="9"/>
      <c r="FW254" s="9"/>
      <c r="FX254" s="9"/>
      <c r="FY254" s="9"/>
      <c r="FZ254" s="9"/>
      <c r="GA254" s="9"/>
      <c r="GB254" s="9"/>
      <c r="GC254" s="9"/>
      <c r="GD254" s="9"/>
      <c r="GE254" s="9"/>
      <c r="GF254" s="9"/>
      <c r="GG254" s="9"/>
      <c r="GH254" s="9"/>
      <c r="GI254" s="9"/>
      <c r="GJ254" s="9"/>
      <c r="GK254" s="9"/>
      <c r="GL254" s="9"/>
      <c r="GM254" s="9"/>
      <c r="GN254" s="9"/>
      <c r="GO254" s="9"/>
      <c r="GP254" s="9"/>
      <c r="GQ254" s="9"/>
      <c r="GR254" s="9"/>
      <c r="GS254" s="9"/>
      <c r="GT254" s="9"/>
      <c r="GU254" s="9"/>
      <c r="GV254" s="9"/>
      <c r="GW254" s="9"/>
      <c r="GX254" s="9"/>
      <c r="GY254" s="9"/>
      <c r="GZ254" s="9"/>
      <c r="HA254" s="9"/>
      <c r="HB254" s="9"/>
      <c r="HC254" s="9"/>
      <c r="HD254" s="9"/>
      <c r="HE254" s="9"/>
      <c r="HF254" s="9"/>
      <c r="HG254" s="9"/>
      <c r="HH254" s="9"/>
      <c r="HI254" s="9"/>
      <c r="HJ254" s="9"/>
      <c r="HK254" s="9"/>
      <c r="HL254" s="9"/>
      <c r="HM254" s="9"/>
      <c r="HN254" s="9"/>
      <c r="HO254" s="9"/>
      <c r="HP254" s="9"/>
      <c r="HQ254" s="9"/>
      <c r="HR254" s="9"/>
      <c r="HS254" s="9"/>
      <c r="HT254" s="9"/>
      <c r="HU254" s="9"/>
      <c r="HV254" s="9"/>
      <c r="HW254" s="9"/>
      <c r="HX254" s="9"/>
      <c r="HY254" s="9"/>
      <c r="HZ254" s="9"/>
      <c r="IA254" s="9"/>
      <c r="IB254" s="9"/>
      <c r="IC254" s="9"/>
      <c r="ID254" s="9"/>
      <c r="IE254" s="9"/>
      <c r="IF254" s="9"/>
      <c r="IG254" s="9"/>
      <c r="IH254" s="9"/>
      <c r="II254" s="9"/>
      <c r="IJ254" s="9"/>
      <c r="IK254" s="9"/>
      <c r="IL254" s="9"/>
      <c r="IM254" s="9"/>
      <c r="IN254" s="9"/>
      <c r="IO254" s="9"/>
      <c r="IP254" s="9"/>
      <c r="IQ254" s="9"/>
      <c r="IR254" s="9"/>
      <c r="IS254" s="9"/>
      <c r="IT254" s="9"/>
      <c r="IU254" s="9"/>
      <c r="IV254" s="9"/>
    </row>
    <row r="255" s="8" customFormat="1" ht="32.1" customHeight="1" spans="1:256">
      <c r="A255" s="19" t="s">
        <v>1562</v>
      </c>
      <c r="B255" s="19" t="s">
        <v>1646</v>
      </c>
      <c r="C255" s="19" t="s">
        <v>1645</v>
      </c>
      <c r="D255" s="20">
        <v>3</v>
      </c>
      <c r="E255" s="19" t="s">
        <v>1384</v>
      </c>
      <c r="F255" s="18">
        <v>2069.02375</v>
      </c>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c r="DR255" s="9"/>
      <c r="DS255" s="9"/>
      <c r="DT255" s="9"/>
      <c r="DU255" s="9"/>
      <c r="DV255" s="9"/>
      <c r="DW255" s="9"/>
      <c r="DX255" s="9"/>
      <c r="DY255" s="9"/>
      <c r="DZ255" s="9"/>
      <c r="EA255" s="9"/>
      <c r="EB255" s="9"/>
      <c r="EC255" s="9"/>
      <c r="ED255" s="9"/>
      <c r="EE255" s="9"/>
      <c r="EF255" s="9"/>
      <c r="EG255" s="9"/>
      <c r="EH255" s="9"/>
      <c r="EI255" s="9"/>
      <c r="EJ255" s="9"/>
      <c r="EK255" s="9"/>
      <c r="EL255" s="9"/>
      <c r="EM255" s="9"/>
      <c r="EN255" s="9"/>
      <c r="EO255" s="9"/>
      <c r="EP255" s="9"/>
      <c r="EQ255" s="9"/>
      <c r="ER255" s="9"/>
      <c r="ES255" s="9"/>
      <c r="ET255" s="9"/>
      <c r="EU255" s="9"/>
      <c r="EV255" s="9"/>
      <c r="EW255" s="9"/>
      <c r="EX255" s="9"/>
      <c r="EY255" s="9"/>
      <c r="EZ255" s="9"/>
      <c r="FA255" s="9"/>
      <c r="FB255" s="9"/>
      <c r="FC255" s="9"/>
      <c r="FD255" s="9"/>
      <c r="FE255" s="9"/>
      <c r="FF255" s="9"/>
      <c r="FG255" s="9"/>
      <c r="FH255" s="9"/>
      <c r="FI255" s="9"/>
      <c r="FJ255" s="9"/>
      <c r="FK255" s="9"/>
      <c r="FL255" s="9"/>
      <c r="FM255" s="9"/>
      <c r="FN255" s="9"/>
      <c r="FO255" s="9"/>
      <c r="FP255" s="9"/>
      <c r="FQ255" s="9"/>
      <c r="FR255" s="9"/>
      <c r="FS255" s="9"/>
      <c r="FT255" s="9"/>
      <c r="FU255" s="9"/>
      <c r="FV255" s="9"/>
      <c r="FW255" s="9"/>
      <c r="FX255" s="9"/>
      <c r="FY255" s="9"/>
      <c r="FZ255" s="9"/>
      <c r="GA255" s="9"/>
      <c r="GB255" s="9"/>
      <c r="GC255" s="9"/>
      <c r="GD255" s="9"/>
      <c r="GE255" s="9"/>
      <c r="GF255" s="9"/>
      <c r="GG255" s="9"/>
      <c r="GH255" s="9"/>
      <c r="GI255" s="9"/>
      <c r="GJ255" s="9"/>
      <c r="GK255" s="9"/>
      <c r="GL255" s="9"/>
      <c r="GM255" s="9"/>
      <c r="GN255" s="9"/>
      <c r="GO255" s="9"/>
      <c r="GP255" s="9"/>
      <c r="GQ255" s="9"/>
      <c r="GR255" s="9"/>
      <c r="GS255" s="9"/>
      <c r="GT255" s="9"/>
      <c r="GU255" s="9"/>
      <c r="GV255" s="9"/>
      <c r="GW255" s="9"/>
      <c r="GX255" s="9"/>
      <c r="GY255" s="9"/>
      <c r="GZ255" s="9"/>
      <c r="HA255" s="9"/>
      <c r="HB255" s="9"/>
      <c r="HC255" s="9"/>
      <c r="HD255" s="9"/>
      <c r="HE255" s="9"/>
      <c r="HF255" s="9"/>
      <c r="HG255" s="9"/>
      <c r="HH255" s="9"/>
      <c r="HI255" s="9"/>
      <c r="HJ255" s="9"/>
      <c r="HK255" s="9"/>
      <c r="HL255" s="9"/>
      <c r="HM255" s="9"/>
      <c r="HN255" s="9"/>
      <c r="HO255" s="9"/>
      <c r="HP255" s="9"/>
      <c r="HQ255" s="9"/>
      <c r="HR255" s="9"/>
      <c r="HS255" s="9"/>
      <c r="HT255" s="9"/>
      <c r="HU255" s="9"/>
      <c r="HV255" s="9"/>
      <c r="HW255" s="9"/>
      <c r="HX255" s="9"/>
      <c r="HY255" s="9"/>
      <c r="HZ255" s="9"/>
      <c r="IA255" s="9"/>
      <c r="IB255" s="9"/>
      <c r="IC255" s="9"/>
      <c r="ID255" s="9"/>
      <c r="IE255" s="9"/>
      <c r="IF255" s="9"/>
      <c r="IG255" s="9"/>
      <c r="IH255" s="9"/>
      <c r="II255" s="9"/>
      <c r="IJ255" s="9"/>
      <c r="IK255" s="9"/>
      <c r="IL255" s="9"/>
      <c r="IM255" s="9"/>
      <c r="IN255" s="9"/>
      <c r="IO255" s="9"/>
      <c r="IP255" s="9"/>
      <c r="IQ255" s="9"/>
      <c r="IR255" s="9"/>
      <c r="IS255" s="9"/>
      <c r="IT255" s="9"/>
      <c r="IU255" s="9"/>
      <c r="IV255" s="9"/>
    </row>
    <row r="256" s="8" customFormat="1" ht="32.1" customHeight="1" spans="1:256">
      <c r="A256" s="19" t="s">
        <v>1562</v>
      </c>
      <c r="B256" s="19" t="s">
        <v>1647</v>
      </c>
      <c r="C256" s="19" t="s">
        <v>1648</v>
      </c>
      <c r="D256" s="20">
        <v>7</v>
      </c>
      <c r="E256" s="19" t="s">
        <v>1456</v>
      </c>
      <c r="F256" s="18">
        <v>500</v>
      </c>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c r="FE256" s="9"/>
      <c r="FF256" s="9"/>
      <c r="FG256" s="9"/>
      <c r="FH256" s="9"/>
      <c r="FI256" s="9"/>
      <c r="FJ256" s="9"/>
      <c r="FK256" s="9"/>
      <c r="FL256" s="9"/>
      <c r="FM256" s="9"/>
      <c r="FN256" s="9"/>
      <c r="FO256" s="9"/>
      <c r="FP256" s="9"/>
      <c r="FQ256" s="9"/>
      <c r="FR256" s="9"/>
      <c r="FS256" s="9"/>
      <c r="FT256" s="9"/>
      <c r="FU256" s="9"/>
      <c r="FV256" s="9"/>
      <c r="FW256" s="9"/>
      <c r="FX256" s="9"/>
      <c r="FY256" s="9"/>
      <c r="FZ256" s="9"/>
      <c r="GA256" s="9"/>
      <c r="GB256" s="9"/>
      <c r="GC256" s="9"/>
      <c r="GD256" s="9"/>
      <c r="GE256" s="9"/>
      <c r="GF256" s="9"/>
      <c r="GG256" s="9"/>
      <c r="GH256" s="9"/>
      <c r="GI256" s="9"/>
      <c r="GJ256" s="9"/>
      <c r="GK256" s="9"/>
      <c r="GL256" s="9"/>
      <c r="GM256" s="9"/>
      <c r="GN256" s="9"/>
      <c r="GO256" s="9"/>
      <c r="GP256" s="9"/>
      <c r="GQ256" s="9"/>
      <c r="GR256" s="9"/>
      <c r="GS256" s="9"/>
      <c r="GT256" s="9"/>
      <c r="GU256" s="9"/>
      <c r="GV256" s="9"/>
      <c r="GW256" s="9"/>
      <c r="GX256" s="9"/>
      <c r="GY256" s="9"/>
      <c r="GZ256" s="9"/>
      <c r="HA256" s="9"/>
      <c r="HB256" s="9"/>
      <c r="HC256" s="9"/>
      <c r="HD256" s="9"/>
      <c r="HE256" s="9"/>
      <c r="HF256" s="9"/>
      <c r="HG256" s="9"/>
      <c r="HH256" s="9"/>
      <c r="HI256" s="9"/>
      <c r="HJ256" s="9"/>
      <c r="HK256" s="9"/>
      <c r="HL256" s="9"/>
      <c r="HM256" s="9"/>
      <c r="HN256" s="9"/>
      <c r="HO256" s="9"/>
      <c r="HP256" s="9"/>
      <c r="HQ256" s="9"/>
      <c r="HR256" s="9"/>
      <c r="HS256" s="9"/>
      <c r="HT256" s="9"/>
      <c r="HU256" s="9"/>
      <c r="HV256" s="9"/>
      <c r="HW256" s="9"/>
      <c r="HX256" s="9"/>
      <c r="HY256" s="9"/>
      <c r="HZ256" s="9"/>
      <c r="IA256" s="9"/>
      <c r="IB256" s="9"/>
      <c r="IC256" s="9"/>
      <c r="ID256" s="9"/>
      <c r="IE256" s="9"/>
      <c r="IF256" s="9"/>
      <c r="IG256" s="9"/>
      <c r="IH256" s="9"/>
      <c r="II256" s="9"/>
      <c r="IJ256" s="9"/>
      <c r="IK256" s="9"/>
      <c r="IL256" s="9"/>
      <c r="IM256" s="9"/>
      <c r="IN256" s="9"/>
      <c r="IO256" s="9"/>
      <c r="IP256" s="9"/>
      <c r="IQ256" s="9"/>
      <c r="IR256" s="9"/>
      <c r="IS256" s="9"/>
      <c r="IT256" s="9"/>
      <c r="IU256" s="9"/>
      <c r="IV256" s="9"/>
    </row>
    <row r="257" s="8" customFormat="1" ht="32.1" customHeight="1" spans="1:256">
      <c r="A257" s="19" t="s">
        <v>1453</v>
      </c>
      <c r="B257" s="19" t="s">
        <v>1649</v>
      </c>
      <c r="C257" s="19" t="s">
        <v>1650</v>
      </c>
      <c r="D257" s="20">
        <v>7</v>
      </c>
      <c r="E257" s="19" t="s">
        <v>1450</v>
      </c>
      <c r="F257" s="18">
        <v>20000</v>
      </c>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c r="FE257" s="9"/>
      <c r="FF257" s="9"/>
      <c r="FG257" s="9"/>
      <c r="FH257" s="9"/>
      <c r="FI257" s="9"/>
      <c r="FJ257" s="9"/>
      <c r="FK257" s="9"/>
      <c r="FL257" s="9"/>
      <c r="FM257" s="9"/>
      <c r="FN257" s="9"/>
      <c r="FO257" s="9"/>
      <c r="FP257" s="9"/>
      <c r="FQ257" s="9"/>
      <c r="FR257" s="9"/>
      <c r="FS257" s="9"/>
      <c r="FT257" s="9"/>
      <c r="FU257" s="9"/>
      <c r="FV257" s="9"/>
      <c r="FW257" s="9"/>
      <c r="FX257" s="9"/>
      <c r="FY257" s="9"/>
      <c r="FZ257" s="9"/>
      <c r="GA257" s="9"/>
      <c r="GB257" s="9"/>
      <c r="GC257" s="9"/>
      <c r="GD257" s="9"/>
      <c r="GE257" s="9"/>
      <c r="GF257" s="9"/>
      <c r="GG257" s="9"/>
      <c r="GH257" s="9"/>
      <c r="GI257" s="9"/>
      <c r="GJ257" s="9"/>
      <c r="GK257" s="9"/>
      <c r="GL257" s="9"/>
      <c r="GM257" s="9"/>
      <c r="GN257" s="9"/>
      <c r="GO257" s="9"/>
      <c r="GP257" s="9"/>
      <c r="GQ257" s="9"/>
      <c r="GR257" s="9"/>
      <c r="GS257" s="9"/>
      <c r="GT257" s="9"/>
      <c r="GU257" s="9"/>
      <c r="GV257" s="9"/>
      <c r="GW257" s="9"/>
      <c r="GX257" s="9"/>
      <c r="GY257" s="9"/>
      <c r="GZ257" s="9"/>
      <c r="HA257" s="9"/>
      <c r="HB257" s="9"/>
      <c r="HC257" s="9"/>
      <c r="HD257" s="9"/>
      <c r="HE257" s="9"/>
      <c r="HF257" s="9"/>
      <c r="HG257" s="9"/>
      <c r="HH257" s="9"/>
      <c r="HI257" s="9"/>
      <c r="HJ257" s="9"/>
      <c r="HK257" s="9"/>
      <c r="HL257" s="9"/>
      <c r="HM257" s="9"/>
      <c r="HN257" s="9"/>
      <c r="HO257" s="9"/>
      <c r="HP257" s="9"/>
      <c r="HQ257" s="9"/>
      <c r="HR257" s="9"/>
      <c r="HS257" s="9"/>
      <c r="HT257" s="9"/>
      <c r="HU257" s="9"/>
      <c r="HV257" s="9"/>
      <c r="HW257" s="9"/>
      <c r="HX257" s="9"/>
      <c r="HY257" s="9"/>
      <c r="HZ257" s="9"/>
      <c r="IA257" s="9"/>
      <c r="IB257" s="9"/>
      <c r="IC257" s="9"/>
      <c r="ID257" s="9"/>
      <c r="IE257" s="9"/>
      <c r="IF257" s="9"/>
      <c r="IG257" s="9"/>
      <c r="IH257" s="9"/>
      <c r="II257" s="9"/>
      <c r="IJ257" s="9"/>
      <c r="IK257" s="9"/>
      <c r="IL257" s="9"/>
      <c r="IM257" s="9"/>
      <c r="IN257" s="9"/>
      <c r="IO257" s="9"/>
      <c r="IP257" s="9"/>
      <c r="IQ257" s="9"/>
      <c r="IR257" s="9"/>
      <c r="IS257" s="9"/>
      <c r="IT257" s="9"/>
      <c r="IU257" s="9"/>
      <c r="IV257" s="9"/>
    </row>
    <row r="258" s="8" customFormat="1" ht="41.1" customHeight="1" spans="1:256">
      <c r="A258" s="19" t="s">
        <v>1453</v>
      </c>
      <c r="B258" s="19" t="s">
        <v>1454</v>
      </c>
      <c r="C258" s="19" t="s">
        <v>1651</v>
      </c>
      <c r="D258" s="20">
        <v>10</v>
      </c>
      <c r="E258" s="19" t="s">
        <v>1456</v>
      </c>
      <c r="F258" s="18">
        <v>1650</v>
      </c>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c r="FI258" s="9"/>
      <c r="FJ258" s="9"/>
      <c r="FK258" s="9"/>
      <c r="FL258" s="9"/>
      <c r="FM258" s="9"/>
      <c r="FN258" s="9"/>
      <c r="FO258" s="9"/>
      <c r="FP258" s="9"/>
      <c r="FQ258" s="9"/>
      <c r="FR258" s="9"/>
      <c r="FS258" s="9"/>
      <c r="FT258" s="9"/>
      <c r="FU258" s="9"/>
      <c r="FV258" s="9"/>
      <c r="FW258" s="9"/>
      <c r="FX258" s="9"/>
      <c r="FY258" s="9"/>
      <c r="FZ258" s="9"/>
      <c r="GA258" s="9"/>
      <c r="GB258" s="9"/>
      <c r="GC258" s="9"/>
      <c r="GD258" s="9"/>
      <c r="GE258" s="9"/>
      <c r="GF258" s="9"/>
      <c r="GG258" s="9"/>
      <c r="GH258" s="9"/>
      <c r="GI258" s="9"/>
      <c r="GJ258" s="9"/>
      <c r="GK258" s="9"/>
      <c r="GL258" s="9"/>
      <c r="GM258" s="9"/>
      <c r="GN258" s="9"/>
      <c r="GO258" s="9"/>
      <c r="GP258" s="9"/>
      <c r="GQ258" s="9"/>
      <c r="GR258" s="9"/>
      <c r="GS258" s="9"/>
      <c r="GT258" s="9"/>
      <c r="GU258" s="9"/>
      <c r="GV258" s="9"/>
      <c r="GW258" s="9"/>
      <c r="GX258" s="9"/>
      <c r="GY258" s="9"/>
      <c r="GZ258" s="9"/>
      <c r="HA258" s="9"/>
      <c r="HB258" s="9"/>
      <c r="HC258" s="9"/>
      <c r="HD258" s="9"/>
      <c r="HE258" s="9"/>
      <c r="HF258" s="9"/>
      <c r="HG258" s="9"/>
      <c r="HH258" s="9"/>
      <c r="HI258" s="9"/>
      <c r="HJ258" s="9"/>
      <c r="HK258" s="9"/>
      <c r="HL258" s="9"/>
      <c r="HM258" s="9"/>
      <c r="HN258" s="9"/>
      <c r="HO258" s="9"/>
      <c r="HP258" s="9"/>
      <c r="HQ258" s="9"/>
      <c r="HR258" s="9"/>
      <c r="HS258" s="9"/>
      <c r="HT258" s="9"/>
      <c r="HU258" s="9"/>
      <c r="HV258" s="9"/>
      <c r="HW258" s="9"/>
      <c r="HX258" s="9"/>
      <c r="HY258" s="9"/>
      <c r="HZ258" s="9"/>
      <c r="IA258" s="9"/>
      <c r="IB258" s="9"/>
      <c r="IC258" s="9"/>
      <c r="ID258" s="9"/>
      <c r="IE258" s="9"/>
      <c r="IF258" s="9"/>
      <c r="IG258" s="9"/>
      <c r="IH258" s="9"/>
      <c r="II258" s="9"/>
      <c r="IJ258" s="9"/>
      <c r="IK258" s="9"/>
      <c r="IL258" s="9"/>
      <c r="IM258" s="9"/>
      <c r="IN258" s="9"/>
      <c r="IO258" s="9"/>
      <c r="IP258" s="9"/>
      <c r="IQ258" s="9"/>
      <c r="IR258" s="9"/>
      <c r="IS258" s="9"/>
      <c r="IT258" s="9"/>
      <c r="IU258" s="9"/>
      <c r="IV258" s="9"/>
    </row>
    <row r="259" s="8" customFormat="1" ht="32.1" customHeight="1" spans="1:256">
      <c r="A259" s="19" t="s">
        <v>1516</v>
      </c>
      <c r="B259" s="19" t="s">
        <v>1517</v>
      </c>
      <c r="C259" s="19" t="s">
        <v>1652</v>
      </c>
      <c r="D259" s="20">
        <v>7</v>
      </c>
      <c r="E259" s="19" t="s">
        <v>1456</v>
      </c>
      <c r="F259" s="18">
        <v>1000</v>
      </c>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9"/>
      <c r="EW259" s="9"/>
      <c r="EX259" s="9"/>
      <c r="EY259" s="9"/>
      <c r="EZ259" s="9"/>
      <c r="FA259" s="9"/>
      <c r="FB259" s="9"/>
      <c r="FC259" s="9"/>
      <c r="FD259" s="9"/>
      <c r="FE259" s="9"/>
      <c r="FF259" s="9"/>
      <c r="FG259" s="9"/>
      <c r="FH259" s="9"/>
      <c r="FI259" s="9"/>
      <c r="FJ259" s="9"/>
      <c r="FK259" s="9"/>
      <c r="FL259" s="9"/>
      <c r="FM259" s="9"/>
      <c r="FN259" s="9"/>
      <c r="FO259" s="9"/>
      <c r="FP259" s="9"/>
      <c r="FQ259" s="9"/>
      <c r="FR259" s="9"/>
      <c r="FS259" s="9"/>
      <c r="FT259" s="9"/>
      <c r="FU259" s="9"/>
      <c r="FV259" s="9"/>
      <c r="FW259" s="9"/>
      <c r="FX259" s="9"/>
      <c r="FY259" s="9"/>
      <c r="FZ259" s="9"/>
      <c r="GA259" s="9"/>
      <c r="GB259" s="9"/>
      <c r="GC259" s="9"/>
      <c r="GD259" s="9"/>
      <c r="GE259" s="9"/>
      <c r="GF259" s="9"/>
      <c r="GG259" s="9"/>
      <c r="GH259" s="9"/>
      <c r="GI259" s="9"/>
      <c r="GJ259" s="9"/>
      <c r="GK259" s="9"/>
      <c r="GL259" s="9"/>
      <c r="GM259" s="9"/>
      <c r="GN259" s="9"/>
      <c r="GO259" s="9"/>
      <c r="GP259" s="9"/>
      <c r="GQ259" s="9"/>
      <c r="GR259" s="9"/>
      <c r="GS259" s="9"/>
      <c r="GT259" s="9"/>
      <c r="GU259" s="9"/>
      <c r="GV259" s="9"/>
      <c r="GW259" s="9"/>
      <c r="GX259" s="9"/>
      <c r="GY259" s="9"/>
      <c r="GZ259" s="9"/>
      <c r="HA259" s="9"/>
      <c r="HB259" s="9"/>
      <c r="HC259" s="9"/>
      <c r="HD259" s="9"/>
      <c r="HE259" s="9"/>
      <c r="HF259" s="9"/>
      <c r="HG259" s="9"/>
      <c r="HH259" s="9"/>
      <c r="HI259" s="9"/>
      <c r="HJ259" s="9"/>
      <c r="HK259" s="9"/>
      <c r="HL259" s="9"/>
      <c r="HM259" s="9"/>
      <c r="HN259" s="9"/>
      <c r="HO259" s="9"/>
      <c r="HP259" s="9"/>
      <c r="HQ259" s="9"/>
      <c r="HR259" s="9"/>
      <c r="HS259" s="9"/>
      <c r="HT259" s="9"/>
      <c r="HU259" s="9"/>
      <c r="HV259" s="9"/>
      <c r="HW259" s="9"/>
      <c r="HX259" s="9"/>
      <c r="HY259" s="9"/>
      <c r="HZ259" s="9"/>
      <c r="IA259" s="9"/>
      <c r="IB259" s="9"/>
      <c r="IC259" s="9"/>
      <c r="ID259" s="9"/>
      <c r="IE259" s="9"/>
      <c r="IF259" s="9"/>
      <c r="IG259" s="9"/>
      <c r="IH259" s="9"/>
      <c r="II259" s="9"/>
      <c r="IJ259" s="9"/>
      <c r="IK259" s="9"/>
      <c r="IL259" s="9"/>
      <c r="IM259" s="9"/>
      <c r="IN259" s="9"/>
      <c r="IO259" s="9"/>
      <c r="IP259" s="9"/>
      <c r="IQ259" s="9"/>
      <c r="IR259" s="9"/>
      <c r="IS259" s="9"/>
      <c r="IT259" s="9"/>
      <c r="IU259" s="9"/>
      <c r="IV259" s="9"/>
    </row>
    <row r="260" s="8" customFormat="1" ht="32.1" customHeight="1" spans="1:256">
      <c r="A260" s="19" t="s">
        <v>1409</v>
      </c>
      <c r="B260" s="19" t="s">
        <v>1521</v>
      </c>
      <c r="C260" s="19" t="s">
        <v>1652</v>
      </c>
      <c r="D260" s="20">
        <v>7</v>
      </c>
      <c r="E260" s="19" t="s">
        <v>1456</v>
      </c>
      <c r="F260" s="18">
        <v>0.0785</v>
      </c>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9"/>
      <c r="EW260" s="9"/>
      <c r="EX260" s="9"/>
      <c r="EY260" s="9"/>
      <c r="EZ260" s="9"/>
      <c r="FA260" s="9"/>
      <c r="FB260" s="9"/>
      <c r="FC260" s="9"/>
      <c r="FD260" s="9"/>
      <c r="FE260" s="9"/>
      <c r="FF260" s="9"/>
      <c r="FG260" s="9"/>
      <c r="FH260" s="9"/>
      <c r="FI260" s="9"/>
      <c r="FJ260" s="9"/>
      <c r="FK260" s="9"/>
      <c r="FL260" s="9"/>
      <c r="FM260" s="9"/>
      <c r="FN260" s="9"/>
      <c r="FO260" s="9"/>
      <c r="FP260" s="9"/>
      <c r="FQ260" s="9"/>
      <c r="FR260" s="9"/>
      <c r="FS260" s="9"/>
      <c r="FT260" s="9"/>
      <c r="FU260" s="9"/>
      <c r="FV260" s="9"/>
      <c r="FW260" s="9"/>
      <c r="FX260" s="9"/>
      <c r="FY260" s="9"/>
      <c r="FZ260" s="9"/>
      <c r="GA260" s="9"/>
      <c r="GB260" s="9"/>
      <c r="GC260" s="9"/>
      <c r="GD260" s="9"/>
      <c r="GE260" s="9"/>
      <c r="GF260" s="9"/>
      <c r="GG260" s="9"/>
      <c r="GH260" s="9"/>
      <c r="GI260" s="9"/>
      <c r="GJ260" s="9"/>
      <c r="GK260" s="9"/>
      <c r="GL260" s="9"/>
      <c r="GM260" s="9"/>
      <c r="GN260" s="9"/>
      <c r="GO260" s="9"/>
      <c r="GP260" s="9"/>
      <c r="GQ260" s="9"/>
      <c r="GR260" s="9"/>
      <c r="GS260" s="9"/>
      <c r="GT260" s="9"/>
      <c r="GU260" s="9"/>
      <c r="GV260" s="9"/>
      <c r="GW260" s="9"/>
      <c r="GX260" s="9"/>
      <c r="GY260" s="9"/>
      <c r="GZ260" s="9"/>
      <c r="HA260" s="9"/>
      <c r="HB260" s="9"/>
      <c r="HC260" s="9"/>
      <c r="HD260" s="9"/>
      <c r="HE260" s="9"/>
      <c r="HF260" s="9"/>
      <c r="HG260" s="9"/>
      <c r="HH260" s="9"/>
      <c r="HI260" s="9"/>
      <c r="HJ260" s="9"/>
      <c r="HK260" s="9"/>
      <c r="HL260" s="9"/>
      <c r="HM260" s="9"/>
      <c r="HN260" s="9"/>
      <c r="HO260" s="9"/>
      <c r="HP260" s="9"/>
      <c r="HQ260" s="9"/>
      <c r="HR260" s="9"/>
      <c r="HS260" s="9"/>
      <c r="HT260" s="9"/>
      <c r="HU260" s="9"/>
      <c r="HV260" s="9"/>
      <c r="HW260" s="9"/>
      <c r="HX260" s="9"/>
      <c r="HY260" s="9"/>
      <c r="HZ260" s="9"/>
      <c r="IA260" s="9"/>
      <c r="IB260" s="9"/>
      <c r="IC260" s="9"/>
      <c r="ID260" s="9"/>
      <c r="IE260" s="9"/>
      <c r="IF260" s="9"/>
      <c r="IG260" s="9"/>
      <c r="IH260" s="9"/>
      <c r="II260" s="9"/>
      <c r="IJ260" s="9"/>
      <c r="IK260" s="9"/>
      <c r="IL260" s="9"/>
      <c r="IM260" s="9"/>
      <c r="IN260" s="9"/>
      <c r="IO260" s="9"/>
      <c r="IP260" s="9"/>
      <c r="IQ260" s="9"/>
      <c r="IR260" s="9"/>
      <c r="IS260" s="9"/>
      <c r="IT260" s="9"/>
      <c r="IU260" s="9"/>
      <c r="IV260" s="9"/>
    </row>
    <row r="261" s="8" customFormat="1" ht="32.1" customHeight="1" spans="1:256">
      <c r="A261" s="19" t="s">
        <v>40</v>
      </c>
      <c r="B261" s="19" t="s">
        <v>1603</v>
      </c>
      <c r="C261" s="19" t="s">
        <v>1652</v>
      </c>
      <c r="D261" s="20">
        <v>7</v>
      </c>
      <c r="E261" s="19" t="s">
        <v>1456</v>
      </c>
      <c r="F261" s="18">
        <v>1249.9215</v>
      </c>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c r="DR261" s="9"/>
      <c r="DS261" s="9"/>
      <c r="DT261" s="9"/>
      <c r="DU261" s="9"/>
      <c r="DV261" s="9"/>
      <c r="DW261" s="9"/>
      <c r="DX261" s="9"/>
      <c r="DY261" s="9"/>
      <c r="DZ261" s="9"/>
      <c r="EA261" s="9"/>
      <c r="EB261" s="9"/>
      <c r="EC261" s="9"/>
      <c r="ED261" s="9"/>
      <c r="EE261" s="9"/>
      <c r="EF261" s="9"/>
      <c r="EG261" s="9"/>
      <c r="EH261" s="9"/>
      <c r="EI261" s="9"/>
      <c r="EJ261" s="9"/>
      <c r="EK261" s="9"/>
      <c r="EL261" s="9"/>
      <c r="EM261" s="9"/>
      <c r="EN261" s="9"/>
      <c r="EO261" s="9"/>
      <c r="EP261" s="9"/>
      <c r="EQ261" s="9"/>
      <c r="ER261" s="9"/>
      <c r="ES261" s="9"/>
      <c r="ET261" s="9"/>
      <c r="EU261" s="9"/>
      <c r="EV261" s="9"/>
      <c r="EW261" s="9"/>
      <c r="EX261" s="9"/>
      <c r="EY261" s="9"/>
      <c r="EZ261" s="9"/>
      <c r="FA261" s="9"/>
      <c r="FB261" s="9"/>
      <c r="FC261" s="9"/>
      <c r="FD261" s="9"/>
      <c r="FE261" s="9"/>
      <c r="FF261" s="9"/>
      <c r="FG261" s="9"/>
      <c r="FH261" s="9"/>
      <c r="FI261" s="9"/>
      <c r="FJ261" s="9"/>
      <c r="FK261" s="9"/>
      <c r="FL261" s="9"/>
      <c r="FM261" s="9"/>
      <c r="FN261" s="9"/>
      <c r="FO261" s="9"/>
      <c r="FP261" s="9"/>
      <c r="FQ261" s="9"/>
      <c r="FR261" s="9"/>
      <c r="FS261" s="9"/>
      <c r="FT261" s="9"/>
      <c r="FU261" s="9"/>
      <c r="FV261" s="9"/>
      <c r="FW261" s="9"/>
      <c r="FX261" s="9"/>
      <c r="FY261" s="9"/>
      <c r="FZ261" s="9"/>
      <c r="GA261" s="9"/>
      <c r="GB261" s="9"/>
      <c r="GC261" s="9"/>
      <c r="GD261" s="9"/>
      <c r="GE261" s="9"/>
      <c r="GF261" s="9"/>
      <c r="GG261" s="9"/>
      <c r="GH261" s="9"/>
      <c r="GI261" s="9"/>
      <c r="GJ261" s="9"/>
      <c r="GK261" s="9"/>
      <c r="GL261" s="9"/>
      <c r="GM261" s="9"/>
      <c r="GN261" s="9"/>
      <c r="GO261" s="9"/>
      <c r="GP261" s="9"/>
      <c r="GQ261" s="9"/>
      <c r="GR261" s="9"/>
      <c r="GS261" s="9"/>
      <c r="GT261" s="9"/>
      <c r="GU261" s="9"/>
      <c r="GV261" s="9"/>
      <c r="GW261" s="9"/>
      <c r="GX261" s="9"/>
      <c r="GY261" s="9"/>
      <c r="GZ261" s="9"/>
      <c r="HA261" s="9"/>
      <c r="HB261" s="9"/>
      <c r="HC261" s="9"/>
      <c r="HD261" s="9"/>
      <c r="HE261" s="9"/>
      <c r="HF261" s="9"/>
      <c r="HG261" s="9"/>
      <c r="HH261" s="9"/>
      <c r="HI261" s="9"/>
      <c r="HJ261" s="9"/>
      <c r="HK261" s="9"/>
      <c r="HL261" s="9"/>
      <c r="HM261" s="9"/>
      <c r="HN261" s="9"/>
      <c r="HO261" s="9"/>
      <c r="HP261" s="9"/>
      <c r="HQ261" s="9"/>
      <c r="HR261" s="9"/>
      <c r="HS261" s="9"/>
      <c r="HT261" s="9"/>
      <c r="HU261" s="9"/>
      <c r="HV261" s="9"/>
      <c r="HW261" s="9"/>
      <c r="HX261" s="9"/>
      <c r="HY261" s="9"/>
      <c r="HZ261" s="9"/>
      <c r="IA261" s="9"/>
      <c r="IB261" s="9"/>
      <c r="IC261" s="9"/>
      <c r="ID261" s="9"/>
      <c r="IE261" s="9"/>
      <c r="IF261" s="9"/>
      <c r="IG261" s="9"/>
      <c r="IH261" s="9"/>
      <c r="II261" s="9"/>
      <c r="IJ261" s="9"/>
      <c r="IK261" s="9"/>
      <c r="IL261" s="9"/>
      <c r="IM261" s="9"/>
      <c r="IN261" s="9"/>
      <c r="IO261" s="9"/>
      <c r="IP261" s="9"/>
      <c r="IQ261" s="9"/>
      <c r="IR261" s="9"/>
      <c r="IS261" s="9"/>
      <c r="IT261" s="9"/>
      <c r="IU261" s="9"/>
      <c r="IV261" s="9"/>
    </row>
    <row r="262" s="8" customFormat="1" ht="32.1" customHeight="1" spans="1:256">
      <c r="A262" s="19" t="s">
        <v>1621</v>
      </c>
      <c r="B262" s="19" t="s">
        <v>1622</v>
      </c>
      <c r="C262" s="19" t="s">
        <v>1652</v>
      </c>
      <c r="D262" s="20">
        <v>7</v>
      </c>
      <c r="E262" s="19" t="s">
        <v>1456</v>
      </c>
      <c r="F262" s="18">
        <v>190</v>
      </c>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9"/>
      <c r="EW262" s="9"/>
      <c r="EX262" s="9"/>
      <c r="EY262" s="9"/>
      <c r="EZ262" s="9"/>
      <c r="FA262" s="9"/>
      <c r="FB262" s="9"/>
      <c r="FC262" s="9"/>
      <c r="FD262" s="9"/>
      <c r="FE262" s="9"/>
      <c r="FF262" s="9"/>
      <c r="FG262" s="9"/>
      <c r="FH262" s="9"/>
      <c r="FI262" s="9"/>
      <c r="FJ262" s="9"/>
      <c r="FK262" s="9"/>
      <c r="FL262" s="9"/>
      <c r="FM262" s="9"/>
      <c r="FN262" s="9"/>
      <c r="FO262" s="9"/>
      <c r="FP262" s="9"/>
      <c r="FQ262" s="9"/>
      <c r="FR262" s="9"/>
      <c r="FS262" s="9"/>
      <c r="FT262" s="9"/>
      <c r="FU262" s="9"/>
      <c r="FV262" s="9"/>
      <c r="FW262" s="9"/>
      <c r="FX262" s="9"/>
      <c r="FY262" s="9"/>
      <c r="FZ262" s="9"/>
      <c r="GA262" s="9"/>
      <c r="GB262" s="9"/>
      <c r="GC262" s="9"/>
      <c r="GD262" s="9"/>
      <c r="GE262" s="9"/>
      <c r="GF262" s="9"/>
      <c r="GG262" s="9"/>
      <c r="GH262" s="9"/>
      <c r="GI262" s="9"/>
      <c r="GJ262" s="9"/>
      <c r="GK262" s="9"/>
      <c r="GL262" s="9"/>
      <c r="GM262" s="9"/>
      <c r="GN262" s="9"/>
      <c r="GO262" s="9"/>
      <c r="GP262" s="9"/>
      <c r="GQ262" s="9"/>
      <c r="GR262" s="9"/>
      <c r="GS262" s="9"/>
      <c r="GT262" s="9"/>
      <c r="GU262" s="9"/>
      <c r="GV262" s="9"/>
      <c r="GW262" s="9"/>
      <c r="GX262" s="9"/>
      <c r="GY262" s="9"/>
      <c r="GZ262" s="9"/>
      <c r="HA262" s="9"/>
      <c r="HB262" s="9"/>
      <c r="HC262" s="9"/>
      <c r="HD262" s="9"/>
      <c r="HE262" s="9"/>
      <c r="HF262" s="9"/>
      <c r="HG262" s="9"/>
      <c r="HH262" s="9"/>
      <c r="HI262" s="9"/>
      <c r="HJ262" s="9"/>
      <c r="HK262" s="9"/>
      <c r="HL262" s="9"/>
      <c r="HM262" s="9"/>
      <c r="HN262" s="9"/>
      <c r="HO262" s="9"/>
      <c r="HP262" s="9"/>
      <c r="HQ262" s="9"/>
      <c r="HR262" s="9"/>
      <c r="HS262" s="9"/>
      <c r="HT262" s="9"/>
      <c r="HU262" s="9"/>
      <c r="HV262" s="9"/>
      <c r="HW262" s="9"/>
      <c r="HX262" s="9"/>
      <c r="HY262" s="9"/>
      <c r="HZ262" s="9"/>
      <c r="IA262" s="9"/>
      <c r="IB262" s="9"/>
      <c r="IC262" s="9"/>
      <c r="ID262" s="9"/>
      <c r="IE262" s="9"/>
      <c r="IF262" s="9"/>
      <c r="IG262" s="9"/>
      <c r="IH262" s="9"/>
      <c r="II262" s="9"/>
      <c r="IJ262" s="9"/>
      <c r="IK262" s="9"/>
      <c r="IL262" s="9"/>
      <c r="IM262" s="9"/>
      <c r="IN262" s="9"/>
      <c r="IO262" s="9"/>
      <c r="IP262" s="9"/>
      <c r="IQ262" s="9"/>
      <c r="IR262" s="9"/>
      <c r="IS262" s="9"/>
      <c r="IT262" s="9"/>
      <c r="IU262" s="9"/>
      <c r="IV262" s="9"/>
    </row>
    <row r="263" s="8" customFormat="1" ht="32.1" customHeight="1" spans="1:256">
      <c r="A263" s="19" t="s">
        <v>1409</v>
      </c>
      <c r="B263" s="19" t="s">
        <v>1653</v>
      </c>
      <c r="C263" s="19" t="s">
        <v>1654</v>
      </c>
      <c r="D263" s="20">
        <v>10</v>
      </c>
      <c r="E263" s="19" t="s">
        <v>1450</v>
      </c>
      <c r="F263" s="18">
        <v>8000</v>
      </c>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c r="DR263" s="9"/>
      <c r="DS263" s="9"/>
      <c r="DT263" s="9"/>
      <c r="DU263" s="9"/>
      <c r="DV263" s="9"/>
      <c r="DW263" s="9"/>
      <c r="DX263" s="9"/>
      <c r="DY263" s="9"/>
      <c r="DZ263" s="9"/>
      <c r="EA263" s="9"/>
      <c r="EB263" s="9"/>
      <c r="EC263" s="9"/>
      <c r="ED263" s="9"/>
      <c r="EE263" s="9"/>
      <c r="EF263" s="9"/>
      <c r="EG263" s="9"/>
      <c r="EH263" s="9"/>
      <c r="EI263" s="9"/>
      <c r="EJ263" s="9"/>
      <c r="EK263" s="9"/>
      <c r="EL263" s="9"/>
      <c r="EM263" s="9"/>
      <c r="EN263" s="9"/>
      <c r="EO263" s="9"/>
      <c r="EP263" s="9"/>
      <c r="EQ263" s="9"/>
      <c r="ER263" s="9"/>
      <c r="ES263" s="9"/>
      <c r="ET263" s="9"/>
      <c r="EU263" s="9"/>
      <c r="EV263" s="9"/>
      <c r="EW263" s="9"/>
      <c r="EX263" s="9"/>
      <c r="EY263" s="9"/>
      <c r="EZ263" s="9"/>
      <c r="FA263" s="9"/>
      <c r="FB263" s="9"/>
      <c r="FC263" s="9"/>
      <c r="FD263" s="9"/>
      <c r="FE263" s="9"/>
      <c r="FF263" s="9"/>
      <c r="FG263" s="9"/>
      <c r="FH263" s="9"/>
      <c r="FI263" s="9"/>
      <c r="FJ263" s="9"/>
      <c r="FK263" s="9"/>
      <c r="FL263" s="9"/>
      <c r="FM263" s="9"/>
      <c r="FN263" s="9"/>
      <c r="FO263" s="9"/>
      <c r="FP263" s="9"/>
      <c r="FQ263" s="9"/>
      <c r="FR263" s="9"/>
      <c r="FS263" s="9"/>
      <c r="FT263" s="9"/>
      <c r="FU263" s="9"/>
      <c r="FV263" s="9"/>
      <c r="FW263" s="9"/>
      <c r="FX263" s="9"/>
      <c r="FY263" s="9"/>
      <c r="FZ263" s="9"/>
      <c r="GA263" s="9"/>
      <c r="GB263" s="9"/>
      <c r="GC263" s="9"/>
      <c r="GD263" s="9"/>
      <c r="GE263" s="9"/>
      <c r="GF263" s="9"/>
      <c r="GG263" s="9"/>
      <c r="GH263" s="9"/>
      <c r="GI263" s="9"/>
      <c r="GJ263" s="9"/>
      <c r="GK263" s="9"/>
      <c r="GL263" s="9"/>
      <c r="GM263" s="9"/>
      <c r="GN263" s="9"/>
      <c r="GO263" s="9"/>
      <c r="GP263" s="9"/>
      <c r="GQ263" s="9"/>
      <c r="GR263" s="9"/>
      <c r="GS263" s="9"/>
      <c r="GT263" s="9"/>
      <c r="GU263" s="9"/>
      <c r="GV263" s="9"/>
      <c r="GW263" s="9"/>
      <c r="GX263" s="9"/>
      <c r="GY263" s="9"/>
      <c r="GZ263" s="9"/>
      <c r="HA263" s="9"/>
      <c r="HB263" s="9"/>
      <c r="HC263" s="9"/>
      <c r="HD263" s="9"/>
      <c r="HE263" s="9"/>
      <c r="HF263" s="9"/>
      <c r="HG263" s="9"/>
      <c r="HH263" s="9"/>
      <c r="HI263" s="9"/>
      <c r="HJ263" s="9"/>
      <c r="HK263" s="9"/>
      <c r="HL263" s="9"/>
      <c r="HM263" s="9"/>
      <c r="HN263" s="9"/>
      <c r="HO263" s="9"/>
      <c r="HP263" s="9"/>
      <c r="HQ263" s="9"/>
      <c r="HR263" s="9"/>
      <c r="HS263" s="9"/>
      <c r="HT263" s="9"/>
      <c r="HU263" s="9"/>
      <c r="HV263" s="9"/>
      <c r="HW263" s="9"/>
      <c r="HX263" s="9"/>
      <c r="HY263" s="9"/>
      <c r="HZ263" s="9"/>
      <c r="IA263" s="9"/>
      <c r="IB263" s="9"/>
      <c r="IC263" s="9"/>
      <c r="ID263" s="9"/>
      <c r="IE263" s="9"/>
      <c r="IF263" s="9"/>
      <c r="IG263" s="9"/>
      <c r="IH263" s="9"/>
      <c r="II263" s="9"/>
      <c r="IJ263" s="9"/>
      <c r="IK263" s="9"/>
      <c r="IL263" s="9"/>
      <c r="IM263" s="9"/>
      <c r="IN263" s="9"/>
      <c r="IO263" s="9"/>
      <c r="IP263" s="9"/>
      <c r="IQ263" s="9"/>
      <c r="IR263" s="9"/>
      <c r="IS263" s="9"/>
      <c r="IT263" s="9"/>
      <c r="IU263" s="9"/>
      <c r="IV263" s="9"/>
    </row>
    <row r="264" s="8" customFormat="1" ht="32.1" customHeight="1" spans="1:256">
      <c r="A264" s="19" t="s">
        <v>1409</v>
      </c>
      <c r="B264" s="19" t="s">
        <v>1655</v>
      </c>
      <c r="C264" s="19" t="s">
        <v>1656</v>
      </c>
      <c r="D264" s="20">
        <v>3</v>
      </c>
      <c r="E264" s="19" t="s">
        <v>1384</v>
      </c>
      <c r="F264" s="18">
        <v>100</v>
      </c>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9"/>
      <c r="EW264" s="9"/>
      <c r="EX264" s="9"/>
      <c r="EY264" s="9"/>
      <c r="EZ264" s="9"/>
      <c r="FA264" s="9"/>
      <c r="FB264" s="9"/>
      <c r="FC264" s="9"/>
      <c r="FD264" s="9"/>
      <c r="FE264" s="9"/>
      <c r="FF264" s="9"/>
      <c r="FG264" s="9"/>
      <c r="FH264" s="9"/>
      <c r="FI264" s="9"/>
      <c r="FJ264" s="9"/>
      <c r="FK264" s="9"/>
      <c r="FL264" s="9"/>
      <c r="FM264" s="9"/>
      <c r="FN264" s="9"/>
      <c r="FO264" s="9"/>
      <c r="FP264" s="9"/>
      <c r="FQ264" s="9"/>
      <c r="FR264" s="9"/>
      <c r="FS264" s="9"/>
      <c r="FT264" s="9"/>
      <c r="FU264" s="9"/>
      <c r="FV264" s="9"/>
      <c r="FW264" s="9"/>
      <c r="FX264" s="9"/>
      <c r="FY264" s="9"/>
      <c r="FZ264" s="9"/>
      <c r="GA264" s="9"/>
      <c r="GB264" s="9"/>
      <c r="GC264" s="9"/>
      <c r="GD264" s="9"/>
      <c r="GE264" s="9"/>
      <c r="GF264" s="9"/>
      <c r="GG264" s="9"/>
      <c r="GH264" s="9"/>
      <c r="GI264" s="9"/>
      <c r="GJ264" s="9"/>
      <c r="GK264" s="9"/>
      <c r="GL264" s="9"/>
      <c r="GM264" s="9"/>
      <c r="GN264" s="9"/>
      <c r="GO264" s="9"/>
      <c r="GP264" s="9"/>
      <c r="GQ264" s="9"/>
      <c r="GR264" s="9"/>
      <c r="GS264" s="9"/>
      <c r="GT264" s="9"/>
      <c r="GU264" s="9"/>
      <c r="GV264" s="9"/>
      <c r="GW264" s="9"/>
      <c r="GX264" s="9"/>
      <c r="GY264" s="9"/>
      <c r="GZ264" s="9"/>
      <c r="HA264" s="9"/>
      <c r="HB264" s="9"/>
      <c r="HC264" s="9"/>
      <c r="HD264" s="9"/>
      <c r="HE264" s="9"/>
      <c r="HF264" s="9"/>
      <c r="HG264" s="9"/>
      <c r="HH264" s="9"/>
      <c r="HI264" s="9"/>
      <c r="HJ264" s="9"/>
      <c r="HK264" s="9"/>
      <c r="HL264" s="9"/>
      <c r="HM264" s="9"/>
      <c r="HN264" s="9"/>
      <c r="HO264" s="9"/>
      <c r="HP264" s="9"/>
      <c r="HQ264" s="9"/>
      <c r="HR264" s="9"/>
      <c r="HS264" s="9"/>
      <c r="HT264" s="9"/>
      <c r="HU264" s="9"/>
      <c r="HV264" s="9"/>
      <c r="HW264" s="9"/>
      <c r="HX264" s="9"/>
      <c r="HY264" s="9"/>
      <c r="HZ264" s="9"/>
      <c r="IA264" s="9"/>
      <c r="IB264" s="9"/>
      <c r="IC264" s="9"/>
      <c r="ID264" s="9"/>
      <c r="IE264" s="9"/>
      <c r="IF264" s="9"/>
      <c r="IG264" s="9"/>
      <c r="IH264" s="9"/>
      <c r="II264" s="9"/>
      <c r="IJ264" s="9"/>
      <c r="IK264" s="9"/>
      <c r="IL264" s="9"/>
      <c r="IM264" s="9"/>
      <c r="IN264" s="9"/>
      <c r="IO264" s="9"/>
      <c r="IP264" s="9"/>
      <c r="IQ264" s="9"/>
      <c r="IR264" s="9"/>
      <c r="IS264" s="9"/>
      <c r="IT264" s="9"/>
      <c r="IU264" s="9"/>
      <c r="IV264" s="9"/>
    </row>
    <row r="265" s="8" customFormat="1" ht="44.1" customHeight="1" spans="1:256">
      <c r="A265" s="19" t="s">
        <v>1447</v>
      </c>
      <c r="B265" s="19" t="s">
        <v>1657</v>
      </c>
      <c r="C265" s="19" t="s">
        <v>1658</v>
      </c>
      <c r="D265" s="20">
        <v>5</v>
      </c>
      <c r="E265" s="19" t="s">
        <v>1384</v>
      </c>
      <c r="F265" s="18">
        <v>77.75</v>
      </c>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9"/>
      <c r="EW265" s="9"/>
      <c r="EX265" s="9"/>
      <c r="EY265" s="9"/>
      <c r="EZ265" s="9"/>
      <c r="FA265" s="9"/>
      <c r="FB265" s="9"/>
      <c r="FC265" s="9"/>
      <c r="FD265" s="9"/>
      <c r="FE265" s="9"/>
      <c r="FF265" s="9"/>
      <c r="FG265" s="9"/>
      <c r="FH265" s="9"/>
      <c r="FI265" s="9"/>
      <c r="FJ265" s="9"/>
      <c r="FK265" s="9"/>
      <c r="FL265" s="9"/>
      <c r="FM265" s="9"/>
      <c r="FN265" s="9"/>
      <c r="FO265" s="9"/>
      <c r="FP265" s="9"/>
      <c r="FQ265" s="9"/>
      <c r="FR265" s="9"/>
      <c r="FS265" s="9"/>
      <c r="FT265" s="9"/>
      <c r="FU265" s="9"/>
      <c r="FV265" s="9"/>
      <c r="FW265" s="9"/>
      <c r="FX265" s="9"/>
      <c r="FY265" s="9"/>
      <c r="FZ265" s="9"/>
      <c r="GA265" s="9"/>
      <c r="GB265" s="9"/>
      <c r="GC265" s="9"/>
      <c r="GD265" s="9"/>
      <c r="GE265" s="9"/>
      <c r="GF265" s="9"/>
      <c r="GG265" s="9"/>
      <c r="GH265" s="9"/>
      <c r="GI265" s="9"/>
      <c r="GJ265" s="9"/>
      <c r="GK265" s="9"/>
      <c r="GL265" s="9"/>
      <c r="GM265" s="9"/>
      <c r="GN265" s="9"/>
      <c r="GO265" s="9"/>
      <c r="GP265" s="9"/>
      <c r="GQ265" s="9"/>
      <c r="GR265" s="9"/>
      <c r="GS265" s="9"/>
      <c r="GT265" s="9"/>
      <c r="GU265" s="9"/>
      <c r="GV265" s="9"/>
      <c r="GW265" s="9"/>
      <c r="GX265" s="9"/>
      <c r="GY265" s="9"/>
      <c r="GZ265" s="9"/>
      <c r="HA265" s="9"/>
      <c r="HB265" s="9"/>
      <c r="HC265" s="9"/>
      <c r="HD265" s="9"/>
      <c r="HE265" s="9"/>
      <c r="HF265" s="9"/>
      <c r="HG265" s="9"/>
      <c r="HH265" s="9"/>
      <c r="HI265" s="9"/>
      <c r="HJ265" s="9"/>
      <c r="HK265" s="9"/>
      <c r="HL265" s="9"/>
      <c r="HM265" s="9"/>
      <c r="HN265" s="9"/>
      <c r="HO265" s="9"/>
      <c r="HP265" s="9"/>
      <c r="HQ265" s="9"/>
      <c r="HR265" s="9"/>
      <c r="HS265" s="9"/>
      <c r="HT265" s="9"/>
      <c r="HU265" s="9"/>
      <c r="HV265" s="9"/>
      <c r="HW265" s="9"/>
      <c r="HX265" s="9"/>
      <c r="HY265" s="9"/>
      <c r="HZ265" s="9"/>
      <c r="IA265" s="9"/>
      <c r="IB265" s="9"/>
      <c r="IC265" s="9"/>
      <c r="ID265" s="9"/>
      <c r="IE265" s="9"/>
      <c r="IF265" s="9"/>
      <c r="IG265" s="9"/>
      <c r="IH265" s="9"/>
      <c r="II265" s="9"/>
      <c r="IJ265" s="9"/>
      <c r="IK265" s="9"/>
      <c r="IL265" s="9"/>
      <c r="IM265" s="9"/>
      <c r="IN265" s="9"/>
      <c r="IO265" s="9"/>
      <c r="IP265" s="9"/>
      <c r="IQ265" s="9"/>
      <c r="IR265" s="9"/>
      <c r="IS265" s="9"/>
      <c r="IT265" s="9"/>
      <c r="IU265" s="9"/>
      <c r="IV265" s="9"/>
    </row>
    <row r="266" s="8" customFormat="1" ht="32.1" customHeight="1" spans="1:256">
      <c r="A266" s="19" t="s">
        <v>1447</v>
      </c>
      <c r="B266" s="19" t="s">
        <v>1659</v>
      </c>
      <c r="C266" s="19" t="s">
        <v>1658</v>
      </c>
      <c r="D266" s="20">
        <v>5</v>
      </c>
      <c r="E266" s="19" t="s">
        <v>1384</v>
      </c>
      <c r="F266" s="18">
        <v>27.91</v>
      </c>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9"/>
      <c r="FZ266" s="9"/>
      <c r="GA266" s="9"/>
      <c r="GB266" s="9"/>
      <c r="GC266" s="9"/>
      <c r="GD266" s="9"/>
      <c r="GE266" s="9"/>
      <c r="GF266" s="9"/>
      <c r="GG266" s="9"/>
      <c r="GH266" s="9"/>
      <c r="GI266" s="9"/>
      <c r="GJ266" s="9"/>
      <c r="GK266" s="9"/>
      <c r="GL266" s="9"/>
      <c r="GM266" s="9"/>
      <c r="GN266" s="9"/>
      <c r="GO266" s="9"/>
      <c r="GP266" s="9"/>
      <c r="GQ266" s="9"/>
      <c r="GR266" s="9"/>
      <c r="GS266" s="9"/>
      <c r="GT266" s="9"/>
      <c r="GU266" s="9"/>
      <c r="GV266" s="9"/>
      <c r="GW266" s="9"/>
      <c r="GX266" s="9"/>
      <c r="GY266" s="9"/>
      <c r="GZ266" s="9"/>
      <c r="HA266" s="9"/>
      <c r="HB266" s="9"/>
      <c r="HC266" s="9"/>
      <c r="HD266" s="9"/>
      <c r="HE266" s="9"/>
      <c r="HF266" s="9"/>
      <c r="HG266" s="9"/>
      <c r="HH266" s="9"/>
      <c r="HI266" s="9"/>
      <c r="HJ266" s="9"/>
      <c r="HK266" s="9"/>
      <c r="HL266" s="9"/>
      <c r="HM266" s="9"/>
      <c r="HN266" s="9"/>
      <c r="HO266" s="9"/>
      <c r="HP266" s="9"/>
      <c r="HQ266" s="9"/>
      <c r="HR266" s="9"/>
      <c r="HS266" s="9"/>
      <c r="HT266" s="9"/>
      <c r="HU266" s="9"/>
      <c r="HV266" s="9"/>
      <c r="HW266" s="9"/>
      <c r="HX266" s="9"/>
      <c r="HY266" s="9"/>
      <c r="HZ266" s="9"/>
      <c r="IA266" s="9"/>
      <c r="IB266" s="9"/>
      <c r="IC266" s="9"/>
      <c r="ID266" s="9"/>
      <c r="IE266" s="9"/>
      <c r="IF266" s="9"/>
      <c r="IG266" s="9"/>
      <c r="IH266" s="9"/>
      <c r="II266" s="9"/>
      <c r="IJ266" s="9"/>
      <c r="IK266" s="9"/>
      <c r="IL266" s="9"/>
      <c r="IM266" s="9"/>
      <c r="IN266" s="9"/>
      <c r="IO266" s="9"/>
      <c r="IP266" s="9"/>
      <c r="IQ266" s="9"/>
      <c r="IR266" s="9"/>
      <c r="IS266" s="9"/>
      <c r="IT266" s="9"/>
      <c r="IU266" s="9"/>
      <c r="IV266" s="9"/>
    </row>
    <row r="267" s="8" customFormat="1" ht="32.1" customHeight="1" spans="1:256">
      <c r="A267" s="19" t="s">
        <v>1409</v>
      </c>
      <c r="B267" s="19" t="s">
        <v>1660</v>
      </c>
      <c r="C267" s="19" t="s">
        <v>1658</v>
      </c>
      <c r="D267" s="20">
        <v>5</v>
      </c>
      <c r="E267" s="19" t="s">
        <v>1384</v>
      </c>
      <c r="F267" s="18">
        <v>78.54</v>
      </c>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9"/>
      <c r="EK267" s="9"/>
      <c r="EL267" s="9"/>
      <c r="EM267" s="9"/>
      <c r="EN267" s="9"/>
      <c r="EO267" s="9"/>
      <c r="EP267" s="9"/>
      <c r="EQ267" s="9"/>
      <c r="ER267" s="9"/>
      <c r="ES267" s="9"/>
      <c r="ET267" s="9"/>
      <c r="EU267" s="9"/>
      <c r="EV267" s="9"/>
      <c r="EW267" s="9"/>
      <c r="EX267" s="9"/>
      <c r="EY267" s="9"/>
      <c r="EZ267" s="9"/>
      <c r="FA267" s="9"/>
      <c r="FB267" s="9"/>
      <c r="FC267" s="9"/>
      <c r="FD267" s="9"/>
      <c r="FE267" s="9"/>
      <c r="FF267" s="9"/>
      <c r="FG267" s="9"/>
      <c r="FH267" s="9"/>
      <c r="FI267" s="9"/>
      <c r="FJ267" s="9"/>
      <c r="FK267" s="9"/>
      <c r="FL267" s="9"/>
      <c r="FM267" s="9"/>
      <c r="FN267" s="9"/>
      <c r="FO267" s="9"/>
      <c r="FP267" s="9"/>
      <c r="FQ267" s="9"/>
      <c r="FR267" s="9"/>
      <c r="FS267" s="9"/>
      <c r="FT267" s="9"/>
      <c r="FU267" s="9"/>
      <c r="FV267" s="9"/>
      <c r="FW267" s="9"/>
      <c r="FX267" s="9"/>
      <c r="FY267" s="9"/>
      <c r="FZ267" s="9"/>
      <c r="GA267" s="9"/>
      <c r="GB267" s="9"/>
      <c r="GC267" s="9"/>
      <c r="GD267" s="9"/>
      <c r="GE267" s="9"/>
      <c r="GF267" s="9"/>
      <c r="GG267" s="9"/>
      <c r="GH267" s="9"/>
      <c r="GI267" s="9"/>
      <c r="GJ267" s="9"/>
      <c r="GK267" s="9"/>
      <c r="GL267" s="9"/>
      <c r="GM267" s="9"/>
      <c r="GN267" s="9"/>
      <c r="GO267" s="9"/>
      <c r="GP267" s="9"/>
      <c r="GQ267" s="9"/>
      <c r="GR267" s="9"/>
      <c r="GS267" s="9"/>
      <c r="GT267" s="9"/>
      <c r="GU267" s="9"/>
      <c r="GV267" s="9"/>
      <c r="GW267" s="9"/>
      <c r="GX267" s="9"/>
      <c r="GY267" s="9"/>
      <c r="GZ267" s="9"/>
      <c r="HA267" s="9"/>
      <c r="HB267" s="9"/>
      <c r="HC267" s="9"/>
      <c r="HD267" s="9"/>
      <c r="HE267" s="9"/>
      <c r="HF267" s="9"/>
      <c r="HG267" s="9"/>
      <c r="HH267" s="9"/>
      <c r="HI267" s="9"/>
      <c r="HJ267" s="9"/>
      <c r="HK267" s="9"/>
      <c r="HL267" s="9"/>
      <c r="HM267" s="9"/>
      <c r="HN267" s="9"/>
      <c r="HO267" s="9"/>
      <c r="HP267" s="9"/>
      <c r="HQ267" s="9"/>
      <c r="HR267" s="9"/>
      <c r="HS267" s="9"/>
      <c r="HT267" s="9"/>
      <c r="HU267" s="9"/>
      <c r="HV267" s="9"/>
      <c r="HW267" s="9"/>
      <c r="HX267" s="9"/>
      <c r="HY267" s="9"/>
      <c r="HZ267" s="9"/>
      <c r="IA267" s="9"/>
      <c r="IB267" s="9"/>
      <c r="IC267" s="9"/>
      <c r="ID267" s="9"/>
      <c r="IE267" s="9"/>
      <c r="IF267" s="9"/>
      <c r="IG267" s="9"/>
      <c r="IH267" s="9"/>
      <c r="II267" s="9"/>
      <c r="IJ267" s="9"/>
      <c r="IK267" s="9"/>
      <c r="IL267" s="9"/>
      <c r="IM267" s="9"/>
      <c r="IN267" s="9"/>
      <c r="IO267" s="9"/>
      <c r="IP267" s="9"/>
      <c r="IQ267" s="9"/>
      <c r="IR267" s="9"/>
      <c r="IS267" s="9"/>
      <c r="IT267" s="9"/>
      <c r="IU267" s="9"/>
      <c r="IV267" s="9"/>
    </row>
    <row r="268" s="8" customFormat="1" ht="32.1" customHeight="1" spans="1:256">
      <c r="A268" s="19" t="s">
        <v>1409</v>
      </c>
      <c r="B268" s="19" t="s">
        <v>1661</v>
      </c>
      <c r="C268" s="19" t="s">
        <v>1658</v>
      </c>
      <c r="D268" s="20">
        <v>5</v>
      </c>
      <c r="E268" s="19" t="s">
        <v>1384</v>
      </c>
      <c r="F268" s="18">
        <v>62.76</v>
      </c>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c r="FE268" s="9"/>
      <c r="FF268" s="9"/>
      <c r="FG268" s="9"/>
      <c r="FH268" s="9"/>
      <c r="FI268" s="9"/>
      <c r="FJ268" s="9"/>
      <c r="FK268" s="9"/>
      <c r="FL268" s="9"/>
      <c r="FM268" s="9"/>
      <c r="FN268" s="9"/>
      <c r="FO268" s="9"/>
      <c r="FP268" s="9"/>
      <c r="FQ268" s="9"/>
      <c r="FR268" s="9"/>
      <c r="FS268" s="9"/>
      <c r="FT268" s="9"/>
      <c r="FU268" s="9"/>
      <c r="FV268" s="9"/>
      <c r="FW268" s="9"/>
      <c r="FX268" s="9"/>
      <c r="FY268" s="9"/>
      <c r="FZ268" s="9"/>
      <c r="GA268" s="9"/>
      <c r="GB268" s="9"/>
      <c r="GC268" s="9"/>
      <c r="GD268" s="9"/>
      <c r="GE268" s="9"/>
      <c r="GF268" s="9"/>
      <c r="GG268" s="9"/>
      <c r="GH268" s="9"/>
      <c r="GI268" s="9"/>
      <c r="GJ268" s="9"/>
      <c r="GK268" s="9"/>
      <c r="GL268" s="9"/>
      <c r="GM268" s="9"/>
      <c r="GN268" s="9"/>
      <c r="GO268" s="9"/>
      <c r="GP268" s="9"/>
      <c r="GQ268" s="9"/>
      <c r="GR268" s="9"/>
      <c r="GS268" s="9"/>
      <c r="GT268" s="9"/>
      <c r="GU268" s="9"/>
      <c r="GV268" s="9"/>
      <c r="GW268" s="9"/>
      <c r="GX268" s="9"/>
      <c r="GY268" s="9"/>
      <c r="GZ268" s="9"/>
      <c r="HA268" s="9"/>
      <c r="HB268" s="9"/>
      <c r="HC268" s="9"/>
      <c r="HD268" s="9"/>
      <c r="HE268" s="9"/>
      <c r="HF268" s="9"/>
      <c r="HG268" s="9"/>
      <c r="HH268" s="9"/>
      <c r="HI268" s="9"/>
      <c r="HJ268" s="9"/>
      <c r="HK268" s="9"/>
      <c r="HL268" s="9"/>
      <c r="HM268" s="9"/>
      <c r="HN268" s="9"/>
      <c r="HO268" s="9"/>
      <c r="HP268" s="9"/>
      <c r="HQ268" s="9"/>
      <c r="HR268" s="9"/>
      <c r="HS268" s="9"/>
      <c r="HT268" s="9"/>
      <c r="HU268" s="9"/>
      <c r="HV268" s="9"/>
      <c r="HW268" s="9"/>
      <c r="HX268" s="9"/>
      <c r="HY268" s="9"/>
      <c r="HZ268" s="9"/>
      <c r="IA268" s="9"/>
      <c r="IB268" s="9"/>
      <c r="IC268" s="9"/>
      <c r="ID268" s="9"/>
      <c r="IE268" s="9"/>
      <c r="IF268" s="9"/>
      <c r="IG268" s="9"/>
      <c r="IH268" s="9"/>
      <c r="II268" s="9"/>
      <c r="IJ268" s="9"/>
      <c r="IK268" s="9"/>
      <c r="IL268" s="9"/>
      <c r="IM268" s="9"/>
      <c r="IN268" s="9"/>
      <c r="IO268" s="9"/>
      <c r="IP268" s="9"/>
      <c r="IQ268" s="9"/>
      <c r="IR268" s="9"/>
      <c r="IS268" s="9"/>
      <c r="IT268" s="9"/>
      <c r="IU268" s="9"/>
      <c r="IV268" s="9"/>
    </row>
    <row r="269" s="8" customFormat="1" ht="32.1" customHeight="1" spans="1:256">
      <c r="A269" s="19" t="s">
        <v>1409</v>
      </c>
      <c r="B269" s="19" t="s">
        <v>1662</v>
      </c>
      <c r="C269" s="19" t="s">
        <v>1658</v>
      </c>
      <c r="D269" s="20">
        <v>5</v>
      </c>
      <c r="E269" s="19" t="s">
        <v>1384</v>
      </c>
      <c r="F269" s="18">
        <v>53.43</v>
      </c>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c r="DR269" s="9"/>
      <c r="DS269" s="9"/>
      <c r="DT269" s="9"/>
      <c r="DU269" s="9"/>
      <c r="DV269" s="9"/>
      <c r="DW269" s="9"/>
      <c r="DX269" s="9"/>
      <c r="DY269" s="9"/>
      <c r="DZ269" s="9"/>
      <c r="EA269" s="9"/>
      <c r="EB269" s="9"/>
      <c r="EC269" s="9"/>
      <c r="ED269" s="9"/>
      <c r="EE269" s="9"/>
      <c r="EF269" s="9"/>
      <c r="EG269" s="9"/>
      <c r="EH269" s="9"/>
      <c r="EI269" s="9"/>
      <c r="EJ269" s="9"/>
      <c r="EK269" s="9"/>
      <c r="EL269" s="9"/>
      <c r="EM269" s="9"/>
      <c r="EN269" s="9"/>
      <c r="EO269" s="9"/>
      <c r="EP269" s="9"/>
      <c r="EQ269" s="9"/>
      <c r="ER269" s="9"/>
      <c r="ES269" s="9"/>
      <c r="ET269" s="9"/>
      <c r="EU269" s="9"/>
      <c r="EV269" s="9"/>
      <c r="EW269" s="9"/>
      <c r="EX269" s="9"/>
      <c r="EY269" s="9"/>
      <c r="EZ269" s="9"/>
      <c r="FA269" s="9"/>
      <c r="FB269" s="9"/>
      <c r="FC269" s="9"/>
      <c r="FD269" s="9"/>
      <c r="FE269" s="9"/>
      <c r="FF269" s="9"/>
      <c r="FG269" s="9"/>
      <c r="FH269" s="9"/>
      <c r="FI269" s="9"/>
      <c r="FJ269" s="9"/>
      <c r="FK269" s="9"/>
      <c r="FL269" s="9"/>
      <c r="FM269" s="9"/>
      <c r="FN269" s="9"/>
      <c r="FO269" s="9"/>
      <c r="FP269" s="9"/>
      <c r="FQ269" s="9"/>
      <c r="FR269" s="9"/>
      <c r="FS269" s="9"/>
      <c r="FT269" s="9"/>
      <c r="FU269" s="9"/>
      <c r="FV269" s="9"/>
      <c r="FW269" s="9"/>
      <c r="FX269" s="9"/>
      <c r="FY269" s="9"/>
      <c r="FZ269" s="9"/>
      <c r="GA269" s="9"/>
      <c r="GB269" s="9"/>
      <c r="GC269" s="9"/>
      <c r="GD269" s="9"/>
      <c r="GE269" s="9"/>
      <c r="GF269" s="9"/>
      <c r="GG269" s="9"/>
      <c r="GH269" s="9"/>
      <c r="GI269" s="9"/>
      <c r="GJ269" s="9"/>
      <c r="GK269" s="9"/>
      <c r="GL269" s="9"/>
      <c r="GM269" s="9"/>
      <c r="GN269" s="9"/>
      <c r="GO269" s="9"/>
      <c r="GP269" s="9"/>
      <c r="GQ269" s="9"/>
      <c r="GR269" s="9"/>
      <c r="GS269" s="9"/>
      <c r="GT269" s="9"/>
      <c r="GU269" s="9"/>
      <c r="GV269" s="9"/>
      <c r="GW269" s="9"/>
      <c r="GX269" s="9"/>
      <c r="GY269" s="9"/>
      <c r="GZ269" s="9"/>
      <c r="HA269" s="9"/>
      <c r="HB269" s="9"/>
      <c r="HC269" s="9"/>
      <c r="HD269" s="9"/>
      <c r="HE269" s="9"/>
      <c r="HF269" s="9"/>
      <c r="HG269" s="9"/>
      <c r="HH269" s="9"/>
      <c r="HI269" s="9"/>
      <c r="HJ269" s="9"/>
      <c r="HK269" s="9"/>
      <c r="HL269" s="9"/>
      <c r="HM269" s="9"/>
      <c r="HN269" s="9"/>
      <c r="HO269" s="9"/>
      <c r="HP269" s="9"/>
      <c r="HQ269" s="9"/>
      <c r="HR269" s="9"/>
      <c r="HS269" s="9"/>
      <c r="HT269" s="9"/>
      <c r="HU269" s="9"/>
      <c r="HV269" s="9"/>
      <c r="HW269" s="9"/>
      <c r="HX269" s="9"/>
      <c r="HY269" s="9"/>
      <c r="HZ269" s="9"/>
      <c r="IA269" s="9"/>
      <c r="IB269" s="9"/>
      <c r="IC269" s="9"/>
      <c r="ID269" s="9"/>
      <c r="IE269" s="9"/>
      <c r="IF269" s="9"/>
      <c r="IG269" s="9"/>
      <c r="IH269" s="9"/>
      <c r="II269" s="9"/>
      <c r="IJ269" s="9"/>
      <c r="IK269" s="9"/>
      <c r="IL269" s="9"/>
      <c r="IM269" s="9"/>
      <c r="IN269" s="9"/>
      <c r="IO269" s="9"/>
      <c r="IP269" s="9"/>
      <c r="IQ269" s="9"/>
      <c r="IR269" s="9"/>
      <c r="IS269" s="9"/>
      <c r="IT269" s="9"/>
      <c r="IU269" s="9"/>
      <c r="IV269" s="9"/>
    </row>
    <row r="270" s="8" customFormat="1" ht="32.1" customHeight="1" spans="1:256">
      <c r="A270" s="19" t="s">
        <v>1389</v>
      </c>
      <c r="B270" s="19" t="s">
        <v>1578</v>
      </c>
      <c r="C270" s="19" t="s">
        <v>1658</v>
      </c>
      <c r="D270" s="20">
        <v>5</v>
      </c>
      <c r="E270" s="19" t="s">
        <v>1384</v>
      </c>
      <c r="F270" s="18">
        <v>31.77</v>
      </c>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c r="DR270" s="9"/>
      <c r="DS270" s="9"/>
      <c r="DT270" s="9"/>
      <c r="DU270" s="9"/>
      <c r="DV270" s="9"/>
      <c r="DW270" s="9"/>
      <c r="DX270" s="9"/>
      <c r="DY270" s="9"/>
      <c r="DZ270" s="9"/>
      <c r="EA270" s="9"/>
      <c r="EB270" s="9"/>
      <c r="EC270" s="9"/>
      <c r="ED270" s="9"/>
      <c r="EE270" s="9"/>
      <c r="EF270" s="9"/>
      <c r="EG270" s="9"/>
      <c r="EH270" s="9"/>
      <c r="EI270" s="9"/>
      <c r="EJ270" s="9"/>
      <c r="EK270" s="9"/>
      <c r="EL270" s="9"/>
      <c r="EM270" s="9"/>
      <c r="EN270" s="9"/>
      <c r="EO270" s="9"/>
      <c r="EP270" s="9"/>
      <c r="EQ270" s="9"/>
      <c r="ER270" s="9"/>
      <c r="ES270" s="9"/>
      <c r="ET270" s="9"/>
      <c r="EU270" s="9"/>
      <c r="EV270" s="9"/>
      <c r="EW270" s="9"/>
      <c r="EX270" s="9"/>
      <c r="EY270" s="9"/>
      <c r="EZ270" s="9"/>
      <c r="FA270" s="9"/>
      <c r="FB270" s="9"/>
      <c r="FC270" s="9"/>
      <c r="FD270" s="9"/>
      <c r="FE270" s="9"/>
      <c r="FF270" s="9"/>
      <c r="FG270" s="9"/>
      <c r="FH270" s="9"/>
      <c r="FI270" s="9"/>
      <c r="FJ270" s="9"/>
      <c r="FK270" s="9"/>
      <c r="FL270" s="9"/>
      <c r="FM270" s="9"/>
      <c r="FN270" s="9"/>
      <c r="FO270" s="9"/>
      <c r="FP270" s="9"/>
      <c r="FQ270" s="9"/>
      <c r="FR270" s="9"/>
      <c r="FS270" s="9"/>
      <c r="FT270" s="9"/>
      <c r="FU270" s="9"/>
      <c r="FV270" s="9"/>
      <c r="FW270" s="9"/>
      <c r="FX270" s="9"/>
      <c r="FY270" s="9"/>
      <c r="FZ270" s="9"/>
      <c r="GA270" s="9"/>
      <c r="GB270" s="9"/>
      <c r="GC270" s="9"/>
      <c r="GD270" s="9"/>
      <c r="GE270" s="9"/>
      <c r="GF270" s="9"/>
      <c r="GG270" s="9"/>
      <c r="GH270" s="9"/>
      <c r="GI270" s="9"/>
      <c r="GJ270" s="9"/>
      <c r="GK270" s="9"/>
      <c r="GL270" s="9"/>
      <c r="GM270" s="9"/>
      <c r="GN270" s="9"/>
      <c r="GO270" s="9"/>
      <c r="GP270" s="9"/>
      <c r="GQ270" s="9"/>
      <c r="GR270" s="9"/>
      <c r="GS270" s="9"/>
      <c r="GT270" s="9"/>
      <c r="GU270" s="9"/>
      <c r="GV270" s="9"/>
      <c r="GW270" s="9"/>
      <c r="GX270" s="9"/>
      <c r="GY270" s="9"/>
      <c r="GZ270" s="9"/>
      <c r="HA270" s="9"/>
      <c r="HB270" s="9"/>
      <c r="HC270" s="9"/>
      <c r="HD270" s="9"/>
      <c r="HE270" s="9"/>
      <c r="HF270" s="9"/>
      <c r="HG270" s="9"/>
      <c r="HH270" s="9"/>
      <c r="HI270" s="9"/>
      <c r="HJ270" s="9"/>
      <c r="HK270" s="9"/>
      <c r="HL270" s="9"/>
      <c r="HM270" s="9"/>
      <c r="HN270" s="9"/>
      <c r="HO270" s="9"/>
      <c r="HP270" s="9"/>
      <c r="HQ270" s="9"/>
      <c r="HR270" s="9"/>
      <c r="HS270" s="9"/>
      <c r="HT270" s="9"/>
      <c r="HU270" s="9"/>
      <c r="HV270" s="9"/>
      <c r="HW270" s="9"/>
      <c r="HX270" s="9"/>
      <c r="HY270" s="9"/>
      <c r="HZ270" s="9"/>
      <c r="IA270" s="9"/>
      <c r="IB270" s="9"/>
      <c r="IC270" s="9"/>
      <c r="ID270" s="9"/>
      <c r="IE270" s="9"/>
      <c r="IF270" s="9"/>
      <c r="IG270" s="9"/>
      <c r="IH270" s="9"/>
      <c r="II270" s="9"/>
      <c r="IJ270" s="9"/>
      <c r="IK270" s="9"/>
      <c r="IL270" s="9"/>
      <c r="IM270" s="9"/>
      <c r="IN270" s="9"/>
      <c r="IO270" s="9"/>
      <c r="IP270" s="9"/>
      <c r="IQ270" s="9"/>
      <c r="IR270" s="9"/>
      <c r="IS270" s="9"/>
      <c r="IT270" s="9"/>
      <c r="IU270" s="9"/>
      <c r="IV270" s="9"/>
    </row>
    <row r="271" s="8" customFormat="1" ht="32.1" customHeight="1" spans="1:256">
      <c r="A271" s="19" t="s">
        <v>1409</v>
      </c>
      <c r="B271" s="19" t="s">
        <v>1663</v>
      </c>
      <c r="C271" s="19" t="s">
        <v>1658</v>
      </c>
      <c r="D271" s="20">
        <v>5</v>
      </c>
      <c r="E271" s="19" t="s">
        <v>1384</v>
      </c>
      <c r="F271" s="18">
        <v>46.8</v>
      </c>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9"/>
      <c r="EK271" s="9"/>
      <c r="EL271" s="9"/>
      <c r="EM271" s="9"/>
      <c r="EN271" s="9"/>
      <c r="EO271" s="9"/>
      <c r="EP271" s="9"/>
      <c r="EQ271" s="9"/>
      <c r="ER271" s="9"/>
      <c r="ES271" s="9"/>
      <c r="ET271" s="9"/>
      <c r="EU271" s="9"/>
      <c r="EV271" s="9"/>
      <c r="EW271" s="9"/>
      <c r="EX271" s="9"/>
      <c r="EY271" s="9"/>
      <c r="EZ271" s="9"/>
      <c r="FA271" s="9"/>
      <c r="FB271" s="9"/>
      <c r="FC271" s="9"/>
      <c r="FD271" s="9"/>
      <c r="FE271" s="9"/>
      <c r="FF271" s="9"/>
      <c r="FG271" s="9"/>
      <c r="FH271" s="9"/>
      <c r="FI271" s="9"/>
      <c r="FJ271" s="9"/>
      <c r="FK271" s="9"/>
      <c r="FL271" s="9"/>
      <c r="FM271" s="9"/>
      <c r="FN271" s="9"/>
      <c r="FO271" s="9"/>
      <c r="FP271" s="9"/>
      <c r="FQ271" s="9"/>
      <c r="FR271" s="9"/>
      <c r="FS271" s="9"/>
      <c r="FT271" s="9"/>
      <c r="FU271" s="9"/>
      <c r="FV271" s="9"/>
      <c r="FW271" s="9"/>
      <c r="FX271" s="9"/>
      <c r="FY271" s="9"/>
      <c r="FZ271" s="9"/>
      <c r="GA271" s="9"/>
      <c r="GB271" s="9"/>
      <c r="GC271" s="9"/>
      <c r="GD271" s="9"/>
      <c r="GE271" s="9"/>
      <c r="GF271" s="9"/>
      <c r="GG271" s="9"/>
      <c r="GH271" s="9"/>
      <c r="GI271" s="9"/>
      <c r="GJ271" s="9"/>
      <c r="GK271" s="9"/>
      <c r="GL271" s="9"/>
      <c r="GM271" s="9"/>
      <c r="GN271" s="9"/>
      <c r="GO271" s="9"/>
      <c r="GP271" s="9"/>
      <c r="GQ271" s="9"/>
      <c r="GR271" s="9"/>
      <c r="GS271" s="9"/>
      <c r="GT271" s="9"/>
      <c r="GU271" s="9"/>
      <c r="GV271" s="9"/>
      <c r="GW271" s="9"/>
      <c r="GX271" s="9"/>
      <c r="GY271" s="9"/>
      <c r="GZ271" s="9"/>
      <c r="HA271" s="9"/>
      <c r="HB271" s="9"/>
      <c r="HC271" s="9"/>
      <c r="HD271" s="9"/>
      <c r="HE271" s="9"/>
      <c r="HF271" s="9"/>
      <c r="HG271" s="9"/>
      <c r="HH271" s="9"/>
      <c r="HI271" s="9"/>
      <c r="HJ271" s="9"/>
      <c r="HK271" s="9"/>
      <c r="HL271" s="9"/>
      <c r="HM271" s="9"/>
      <c r="HN271" s="9"/>
      <c r="HO271" s="9"/>
      <c r="HP271" s="9"/>
      <c r="HQ271" s="9"/>
      <c r="HR271" s="9"/>
      <c r="HS271" s="9"/>
      <c r="HT271" s="9"/>
      <c r="HU271" s="9"/>
      <c r="HV271" s="9"/>
      <c r="HW271" s="9"/>
      <c r="HX271" s="9"/>
      <c r="HY271" s="9"/>
      <c r="HZ271" s="9"/>
      <c r="IA271" s="9"/>
      <c r="IB271" s="9"/>
      <c r="IC271" s="9"/>
      <c r="ID271" s="9"/>
      <c r="IE271" s="9"/>
      <c r="IF271" s="9"/>
      <c r="IG271" s="9"/>
      <c r="IH271" s="9"/>
      <c r="II271" s="9"/>
      <c r="IJ271" s="9"/>
      <c r="IK271" s="9"/>
      <c r="IL271" s="9"/>
      <c r="IM271" s="9"/>
      <c r="IN271" s="9"/>
      <c r="IO271" s="9"/>
      <c r="IP271" s="9"/>
      <c r="IQ271" s="9"/>
      <c r="IR271" s="9"/>
      <c r="IS271" s="9"/>
      <c r="IT271" s="9"/>
      <c r="IU271" s="9"/>
      <c r="IV271" s="9"/>
    </row>
    <row r="272" s="8" customFormat="1" ht="32.1" customHeight="1" spans="1:256">
      <c r="A272" s="19" t="s">
        <v>1475</v>
      </c>
      <c r="B272" s="19" t="s">
        <v>1664</v>
      </c>
      <c r="C272" s="19" t="s">
        <v>1658</v>
      </c>
      <c r="D272" s="20">
        <v>5</v>
      </c>
      <c r="E272" s="19" t="s">
        <v>1384</v>
      </c>
      <c r="F272" s="18">
        <v>74.7</v>
      </c>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c r="FE272" s="9"/>
      <c r="FF272" s="9"/>
      <c r="FG272" s="9"/>
      <c r="FH272" s="9"/>
      <c r="FI272" s="9"/>
      <c r="FJ272" s="9"/>
      <c r="FK272" s="9"/>
      <c r="FL272" s="9"/>
      <c r="FM272" s="9"/>
      <c r="FN272" s="9"/>
      <c r="FO272" s="9"/>
      <c r="FP272" s="9"/>
      <c r="FQ272" s="9"/>
      <c r="FR272" s="9"/>
      <c r="FS272" s="9"/>
      <c r="FT272" s="9"/>
      <c r="FU272" s="9"/>
      <c r="FV272" s="9"/>
      <c r="FW272" s="9"/>
      <c r="FX272" s="9"/>
      <c r="FY272" s="9"/>
      <c r="FZ272" s="9"/>
      <c r="GA272" s="9"/>
      <c r="GB272" s="9"/>
      <c r="GC272" s="9"/>
      <c r="GD272" s="9"/>
      <c r="GE272" s="9"/>
      <c r="GF272" s="9"/>
      <c r="GG272" s="9"/>
      <c r="GH272" s="9"/>
      <c r="GI272" s="9"/>
      <c r="GJ272" s="9"/>
      <c r="GK272" s="9"/>
      <c r="GL272" s="9"/>
      <c r="GM272" s="9"/>
      <c r="GN272" s="9"/>
      <c r="GO272" s="9"/>
      <c r="GP272" s="9"/>
      <c r="GQ272" s="9"/>
      <c r="GR272" s="9"/>
      <c r="GS272" s="9"/>
      <c r="GT272" s="9"/>
      <c r="GU272" s="9"/>
      <c r="GV272" s="9"/>
      <c r="GW272" s="9"/>
      <c r="GX272" s="9"/>
      <c r="GY272" s="9"/>
      <c r="GZ272" s="9"/>
      <c r="HA272" s="9"/>
      <c r="HB272" s="9"/>
      <c r="HC272" s="9"/>
      <c r="HD272" s="9"/>
      <c r="HE272" s="9"/>
      <c r="HF272" s="9"/>
      <c r="HG272" s="9"/>
      <c r="HH272" s="9"/>
      <c r="HI272" s="9"/>
      <c r="HJ272" s="9"/>
      <c r="HK272" s="9"/>
      <c r="HL272" s="9"/>
      <c r="HM272" s="9"/>
      <c r="HN272" s="9"/>
      <c r="HO272" s="9"/>
      <c r="HP272" s="9"/>
      <c r="HQ272" s="9"/>
      <c r="HR272" s="9"/>
      <c r="HS272" s="9"/>
      <c r="HT272" s="9"/>
      <c r="HU272" s="9"/>
      <c r="HV272" s="9"/>
      <c r="HW272" s="9"/>
      <c r="HX272" s="9"/>
      <c r="HY272" s="9"/>
      <c r="HZ272" s="9"/>
      <c r="IA272" s="9"/>
      <c r="IB272" s="9"/>
      <c r="IC272" s="9"/>
      <c r="ID272" s="9"/>
      <c r="IE272" s="9"/>
      <c r="IF272" s="9"/>
      <c r="IG272" s="9"/>
      <c r="IH272" s="9"/>
      <c r="II272" s="9"/>
      <c r="IJ272" s="9"/>
      <c r="IK272" s="9"/>
      <c r="IL272" s="9"/>
      <c r="IM272" s="9"/>
      <c r="IN272" s="9"/>
      <c r="IO272" s="9"/>
      <c r="IP272" s="9"/>
      <c r="IQ272" s="9"/>
      <c r="IR272" s="9"/>
      <c r="IS272" s="9"/>
      <c r="IT272" s="9"/>
      <c r="IU272" s="9"/>
      <c r="IV272" s="9"/>
    </row>
    <row r="273" s="8" customFormat="1" ht="32.1" customHeight="1" spans="1:256">
      <c r="A273" s="19" t="s">
        <v>1475</v>
      </c>
      <c r="B273" s="19" t="s">
        <v>1665</v>
      </c>
      <c r="C273" s="19" t="s">
        <v>1658</v>
      </c>
      <c r="D273" s="20">
        <v>5</v>
      </c>
      <c r="E273" s="19" t="s">
        <v>1384</v>
      </c>
      <c r="F273" s="18">
        <v>64.35</v>
      </c>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c r="FE273" s="9"/>
      <c r="FF273" s="9"/>
      <c r="FG273" s="9"/>
      <c r="FH273" s="9"/>
      <c r="FI273" s="9"/>
      <c r="FJ273" s="9"/>
      <c r="FK273" s="9"/>
      <c r="FL273" s="9"/>
      <c r="FM273" s="9"/>
      <c r="FN273" s="9"/>
      <c r="FO273" s="9"/>
      <c r="FP273" s="9"/>
      <c r="FQ273" s="9"/>
      <c r="FR273" s="9"/>
      <c r="FS273" s="9"/>
      <c r="FT273" s="9"/>
      <c r="FU273" s="9"/>
      <c r="FV273" s="9"/>
      <c r="FW273" s="9"/>
      <c r="FX273" s="9"/>
      <c r="FY273" s="9"/>
      <c r="FZ273" s="9"/>
      <c r="GA273" s="9"/>
      <c r="GB273" s="9"/>
      <c r="GC273" s="9"/>
      <c r="GD273" s="9"/>
      <c r="GE273" s="9"/>
      <c r="GF273" s="9"/>
      <c r="GG273" s="9"/>
      <c r="GH273" s="9"/>
      <c r="GI273" s="9"/>
      <c r="GJ273" s="9"/>
      <c r="GK273" s="9"/>
      <c r="GL273" s="9"/>
      <c r="GM273" s="9"/>
      <c r="GN273" s="9"/>
      <c r="GO273" s="9"/>
      <c r="GP273" s="9"/>
      <c r="GQ273" s="9"/>
      <c r="GR273" s="9"/>
      <c r="GS273" s="9"/>
      <c r="GT273" s="9"/>
      <c r="GU273" s="9"/>
      <c r="GV273" s="9"/>
      <c r="GW273" s="9"/>
      <c r="GX273" s="9"/>
      <c r="GY273" s="9"/>
      <c r="GZ273" s="9"/>
      <c r="HA273" s="9"/>
      <c r="HB273" s="9"/>
      <c r="HC273" s="9"/>
      <c r="HD273" s="9"/>
      <c r="HE273" s="9"/>
      <c r="HF273" s="9"/>
      <c r="HG273" s="9"/>
      <c r="HH273" s="9"/>
      <c r="HI273" s="9"/>
      <c r="HJ273" s="9"/>
      <c r="HK273" s="9"/>
      <c r="HL273" s="9"/>
      <c r="HM273" s="9"/>
      <c r="HN273" s="9"/>
      <c r="HO273" s="9"/>
      <c r="HP273" s="9"/>
      <c r="HQ273" s="9"/>
      <c r="HR273" s="9"/>
      <c r="HS273" s="9"/>
      <c r="HT273" s="9"/>
      <c r="HU273" s="9"/>
      <c r="HV273" s="9"/>
      <c r="HW273" s="9"/>
      <c r="HX273" s="9"/>
      <c r="HY273" s="9"/>
      <c r="HZ273" s="9"/>
      <c r="IA273" s="9"/>
      <c r="IB273" s="9"/>
      <c r="IC273" s="9"/>
      <c r="ID273" s="9"/>
      <c r="IE273" s="9"/>
      <c r="IF273" s="9"/>
      <c r="IG273" s="9"/>
      <c r="IH273" s="9"/>
      <c r="II273" s="9"/>
      <c r="IJ273" s="9"/>
      <c r="IK273" s="9"/>
      <c r="IL273" s="9"/>
      <c r="IM273" s="9"/>
      <c r="IN273" s="9"/>
      <c r="IO273" s="9"/>
      <c r="IP273" s="9"/>
      <c r="IQ273" s="9"/>
      <c r="IR273" s="9"/>
      <c r="IS273" s="9"/>
      <c r="IT273" s="9"/>
      <c r="IU273" s="9"/>
      <c r="IV273" s="9"/>
    </row>
    <row r="274" s="8" customFormat="1" ht="32.1" customHeight="1" spans="1:256">
      <c r="A274" s="19" t="s">
        <v>1447</v>
      </c>
      <c r="B274" s="19" t="s">
        <v>1666</v>
      </c>
      <c r="C274" s="19" t="s">
        <v>1658</v>
      </c>
      <c r="D274" s="20">
        <v>5</v>
      </c>
      <c r="E274" s="19" t="s">
        <v>1384</v>
      </c>
      <c r="F274" s="18">
        <v>31.35</v>
      </c>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c r="FE274" s="9"/>
      <c r="FF274" s="9"/>
      <c r="FG274" s="9"/>
      <c r="FH274" s="9"/>
      <c r="FI274" s="9"/>
      <c r="FJ274" s="9"/>
      <c r="FK274" s="9"/>
      <c r="FL274" s="9"/>
      <c r="FM274" s="9"/>
      <c r="FN274" s="9"/>
      <c r="FO274" s="9"/>
      <c r="FP274" s="9"/>
      <c r="FQ274" s="9"/>
      <c r="FR274" s="9"/>
      <c r="FS274" s="9"/>
      <c r="FT274" s="9"/>
      <c r="FU274" s="9"/>
      <c r="FV274" s="9"/>
      <c r="FW274" s="9"/>
      <c r="FX274" s="9"/>
      <c r="FY274" s="9"/>
      <c r="FZ274" s="9"/>
      <c r="GA274" s="9"/>
      <c r="GB274" s="9"/>
      <c r="GC274" s="9"/>
      <c r="GD274" s="9"/>
      <c r="GE274" s="9"/>
      <c r="GF274" s="9"/>
      <c r="GG274" s="9"/>
      <c r="GH274" s="9"/>
      <c r="GI274" s="9"/>
      <c r="GJ274" s="9"/>
      <c r="GK274" s="9"/>
      <c r="GL274" s="9"/>
      <c r="GM274" s="9"/>
      <c r="GN274" s="9"/>
      <c r="GO274" s="9"/>
      <c r="GP274" s="9"/>
      <c r="GQ274" s="9"/>
      <c r="GR274" s="9"/>
      <c r="GS274" s="9"/>
      <c r="GT274" s="9"/>
      <c r="GU274" s="9"/>
      <c r="GV274" s="9"/>
      <c r="GW274" s="9"/>
      <c r="GX274" s="9"/>
      <c r="GY274" s="9"/>
      <c r="GZ274" s="9"/>
      <c r="HA274" s="9"/>
      <c r="HB274" s="9"/>
      <c r="HC274" s="9"/>
      <c r="HD274" s="9"/>
      <c r="HE274" s="9"/>
      <c r="HF274" s="9"/>
      <c r="HG274" s="9"/>
      <c r="HH274" s="9"/>
      <c r="HI274" s="9"/>
      <c r="HJ274" s="9"/>
      <c r="HK274" s="9"/>
      <c r="HL274" s="9"/>
      <c r="HM274" s="9"/>
      <c r="HN274" s="9"/>
      <c r="HO274" s="9"/>
      <c r="HP274" s="9"/>
      <c r="HQ274" s="9"/>
      <c r="HR274" s="9"/>
      <c r="HS274" s="9"/>
      <c r="HT274" s="9"/>
      <c r="HU274" s="9"/>
      <c r="HV274" s="9"/>
      <c r="HW274" s="9"/>
      <c r="HX274" s="9"/>
      <c r="HY274" s="9"/>
      <c r="HZ274" s="9"/>
      <c r="IA274" s="9"/>
      <c r="IB274" s="9"/>
      <c r="IC274" s="9"/>
      <c r="ID274" s="9"/>
      <c r="IE274" s="9"/>
      <c r="IF274" s="9"/>
      <c r="IG274" s="9"/>
      <c r="IH274" s="9"/>
      <c r="II274" s="9"/>
      <c r="IJ274" s="9"/>
      <c r="IK274" s="9"/>
      <c r="IL274" s="9"/>
      <c r="IM274" s="9"/>
      <c r="IN274" s="9"/>
      <c r="IO274" s="9"/>
      <c r="IP274" s="9"/>
      <c r="IQ274" s="9"/>
      <c r="IR274" s="9"/>
      <c r="IS274" s="9"/>
      <c r="IT274" s="9"/>
      <c r="IU274" s="9"/>
      <c r="IV274" s="9"/>
    </row>
    <row r="275" s="8" customFormat="1" ht="32.1" customHeight="1" spans="1:256">
      <c r="A275" s="19" t="s">
        <v>1667</v>
      </c>
      <c r="B275" s="19" t="s">
        <v>1668</v>
      </c>
      <c r="C275" s="19" t="s">
        <v>1658</v>
      </c>
      <c r="D275" s="20">
        <v>5</v>
      </c>
      <c r="E275" s="19" t="s">
        <v>1384</v>
      </c>
      <c r="F275" s="18">
        <v>41.58</v>
      </c>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9"/>
      <c r="EK275" s="9"/>
      <c r="EL275" s="9"/>
      <c r="EM275" s="9"/>
      <c r="EN275" s="9"/>
      <c r="EO275" s="9"/>
      <c r="EP275" s="9"/>
      <c r="EQ275" s="9"/>
      <c r="ER275" s="9"/>
      <c r="ES275" s="9"/>
      <c r="ET275" s="9"/>
      <c r="EU275" s="9"/>
      <c r="EV275" s="9"/>
      <c r="EW275" s="9"/>
      <c r="EX275" s="9"/>
      <c r="EY275" s="9"/>
      <c r="EZ275" s="9"/>
      <c r="FA275" s="9"/>
      <c r="FB275" s="9"/>
      <c r="FC275" s="9"/>
      <c r="FD275" s="9"/>
      <c r="FE275" s="9"/>
      <c r="FF275" s="9"/>
      <c r="FG275" s="9"/>
      <c r="FH275" s="9"/>
      <c r="FI275" s="9"/>
      <c r="FJ275" s="9"/>
      <c r="FK275" s="9"/>
      <c r="FL275" s="9"/>
      <c r="FM275" s="9"/>
      <c r="FN275" s="9"/>
      <c r="FO275" s="9"/>
      <c r="FP275" s="9"/>
      <c r="FQ275" s="9"/>
      <c r="FR275" s="9"/>
      <c r="FS275" s="9"/>
      <c r="FT275" s="9"/>
      <c r="FU275" s="9"/>
      <c r="FV275" s="9"/>
      <c r="FW275" s="9"/>
      <c r="FX275" s="9"/>
      <c r="FY275" s="9"/>
      <c r="FZ275" s="9"/>
      <c r="GA275" s="9"/>
      <c r="GB275" s="9"/>
      <c r="GC275" s="9"/>
      <c r="GD275" s="9"/>
      <c r="GE275" s="9"/>
      <c r="GF275" s="9"/>
      <c r="GG275" s="9"/>
      <c r="GH275" s="9"/>
      <c r="GI275" s="9"/>
      <c r="GJ275" s="9"/>
      <c r="GK275" s="9"/>
      <c r="GL275" s="9"/>
      <c r="GM275" s="9"/>
      <c r="GN275" s="9"/>
      <c r="GO275" s="9"/>
      <c r="GP275" s="9"/>
      <c r="GQ275" s="9"/>
      <c r="GR275" s="9"/>
      <c r="GS275" s="9"/>
      <c r="GT275" s="9"/>
      <c r="GU275" s="9"/>
      <c r="GV275" s="9"/>
      <c r="GW275" s="9"/>
      <c r="GX275" s="9"/>
      <c r="GY275" s="9"/>
      <c r="GZ275" s="9"/>
      <c r="HA275" s="9"/>
      <c r="HB275" s="9"/>
      <c r="HC275" s="9"/>
      <c r="HD275" s="9"/>
      <c r="HE275" s="9"/>
      <c r="HF275" s="9"/>
      <c r="HG275" s="9"/>
      <c r="HH275" s="9"/>
      <c r="HI275" s="9"/>
      <c r="HJ275" s="9"/>
      <c r="HK275" s="9"/>
      <c r="HL275" s="9"/>
      <c r="HM275" s="9"/>
      <c r="HN275" s="9"/>
      <c r="HO275" s="9"/>
      <c r="HP275" s="9"/>
      <c r="HQ275" s="9"/>
      <c r="HR275" s="9"/>
      <c r="HS275" s="9"/>
      <c r="HT275" s="9"/>
      <c r="HU275" s="9"/>
      <c r="HV275" s="9"/>
      <c r="HW275" s="9"/>
      <c r="HX275" s="9"/>
      <c r="HY275" s="9"/>
      <c r="HZ275" s="9"/>
      <c r="IA275" s="9"/>
      <c r="IB275" s="9"/>
      <c r="IC275" s="9"/>
      <c r="ID275" s="9"/>
      <c r="IE275" s="9"/>
      <c r="IF275" s="9"/>
      <c r="IG275" s="9"/>
      <c r="IH275" s="9"/>
      <c r="II275" s="9"/>
      <c r="IJ275" s="9"/>
      <c r="IK275" s="9"/>
      <c r="IL275" s="9"/>
      <c r="IM275" s="9"/>
      <c r="IN275" s="9"/>
      <c r="IO275" s="9"/>
      <c r="IP275" s="9"/>
      <c r="IQ275" s="9"/>
      <c r="IR275" s="9"/>
      <c r="IS275" s="9"/>
      <c r="IT275" s="9"/>
      <c r="IU275" s="9"/>
      <c r="IV275" s="9"/>
    </row>
    <row r="276" s="8" customFormat="1" ht="32.1" customHeight="1" spans="1:256">
      <c r="A276" s="19" t="s">
        <v>1475</v>
      </c>
      <c r="B276" s="19" t="s">
        <v>1669</v>
      </c>
      <c r="C276" s="19" t="s">
        <v>1658</v>
      </c>
      <c r="D276" s="20">
        <v>5</v>
      </c>
      <c r="E276" s="19" t="s">
        <v>1384</v>
      </c>
      <c r="F276" s="18">
        <v>123.46</v>
      </c>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c r="DR276" s="9"/>
      <c r="DS276" s="9"/>
      <c r="DT276" s="9"/>
      <c r="DU276" s="9"/>
      <c r="DV276" s="9"/>
      <c r="DW276" s="9"/>
      <c r="DX276" s="9"/>
      <c r="DY276" s="9"/>
      <c r="DZ276" s="9"/>
      <c r="EA276" s="9"/>
      <c r="EB276" s="9"/>
      <c r="EC276" s="9"/>
      <c r="ED276" s="9"/>
      <c r="EE276" s="9"/>
      <c r="EF276" s="9"/>
      <c r="EG276" s="9"/>
      <c r="EH276" s="9"/>
      <c r="EI276" s="9"/>
      <c r="EJ276" s="9"/>
      <c r="EK276" s="9"/>
      <c r="EL276" s="9"/>
      <c r="EM276" s="9"/>
      <c r="EN276" s="9"/>
      <c r="EO276" s="9"/>
      <c r="EP276" s="9"/>
      <c r="EQ276" s="9"/>
      <c r="ER276" s="9"/>
      <c r="ES276" s="9"/>
      <c r="ET276" s="9"/>
      <c r="EU276" s="9"/>
      <c r="EV276" s="9"/>
      <c r="EW276" s="9"/>
      <c r="EX276" s="9"/>
      <c r="EY276" s="9"/>
      <c r="EZ276" s="9"/>
      <c r="FA276" s="9"/>
      <c r="FB276" s="9"/>
      <c r="FC276" s="9"/>
      <c r="FD276" s="9"/>
      <c r="FE276" s="9"/>
      <c r="FF276" s="9"/>
      <c r="FG276" s="9"/>
      <c r="FH276" s="9"/>
      <c r="FI276" s="9"/>
      <c r="FJ276" s="9"/>
      <c r="FK276" s="9"/>
      <c r="FL276" s="9"/>
      <c r="FM276" s="9"/>
      <c r="FN276" s="9"/>
      <c r="FO276" s="9"/>
      <c r="FP276" s="9"/>
      <c r="FQ276" s="9"/>
      <c r="FR276" s="9"/>
      <c r="FS276" s="9"/>
      <c r="FT276" s="9"/>
      <c r="FU276" s="9"/>
      <c r="FV276" s="9"/>
      <c r="FW276" s="9"/>
      <c r="FX276" s="9"/>
      <c r="FY276" s="9"/>
      <c r="FZ276" s="9"/>
      <c r="GA276" s="9"/>
      <c r="GB276" s="9"/>
      <c r="GC276" s="9"/>
      <c r="GD276" s="9"/>
      <c r="GE276" s="9"/>
      <c r="GF276" s="9"/>
      <c r="GG276" s="9"/>
      <c r="GH276" s="9"/>
      <c r="GI276" s="9"/>
      <c r="GJ276" s="9"/>
      <c r="GK276" s="9"/>
      <c r="GL276" s="9"/>
      <c r="GM276" s="9"/>
      <c r="GN276" s="9"/>
      <c r="GO276" s="9"/>
      <c r="GP276" s="9"/>
      <c r="GQ276" s="9"/>
      <c r="GR276" s="9"/>
      <c r="GS276" s="9"/>
      <c r="GT276" s="9"/>
      <c r="GU276" s="9"/>
      <c r="GV276" s="9"/>
      <c r="GW276" s="9"/>
      <c r="GX276" s="9"/>
      <c r="GY276" s="9"/>
      <c r="GZ276" s="9"/>
      <c r="HA276" s="9"/>
      <c r="HB276" s="9"/>
      <c r="HC276" s="9"/>
      <c r="HD276" s="9"/>
      <c r="HE276" s="9"/>
      <c r="HF276" s="9"/>
      <c r="HG276" s="9"/>
      <c r="HH276" s="9"/>
      <c r="HI276" s="9"/>
      <c r="HJ276" s="9"/>
      <c r="HK276" s="9"/>
      <c r="HL276" s="9"/>
      <c r="HM276" s="9"/>
      <c r="HN276" s="9"/>
      <c r="HO276" s="9"/>
      <c r="HP276" s="9"/>
      <c r="HQ276" s="9"/>
      <c r="HR276" s="9"/>
      <c r="HS276" s="9"/>
      <c r="HT276" s="9"/>
      <c r="HU276" s="9"/>
      <c r="HV276" s="9"/>
      <c r="HW276" s="9"/>
      <c r="HX276" s="9"/>
      <c r="HY276" s="9"/>
      <c r="HZ276" s="9"/>
      <c r="IA276" s="9"/>
      <c r="IB276" s="9"/>
      <c r="IC276" s="9"/>
      <c r="ID276" s="9"/>
      <c r="IE276" s="9"/>
      <c r="IF276" s="9"/>
      <c r="IG276" s="9"/>
      <c r="IH276" s="9"/>
      <c r="II276" s="9"/>
      <c r="IJ276" s="9"/>
      <c r="IK276" s="9"/>
      <c r="IL276" s="9"/>
      <c r="IM276" s="9"/>
      <c r="IN276" s="9"/>
      <c r="IO276" s="9"/>
      <c r="IP276" s="9"/>
      <c r="IQ276" s="9"/>
      <c r="IR276" s="9"/>
      <c r="IS276" s="9"/>
      <c r="IT276" s="9"/>
      <c r="IU276" s="9"/>
      <c r="IV276" s="9"/>
    </row>
    <row r="277" s="8" customFormat="1" ht="32.1" customHeight="1" spans="1:256">
      <c r="A277" s="19" t="s">
        <v>1409</v>
      </c>
      <c r="B277" s="19" t="s">
        <v>1670</v>
      </c>
      <c r="C277" s="19" t="s">
        <v>1658</v>
      </c>
      <c r="D277" s="20">
        <v>5</v>
      </c>
      <c r="E277" s="19" t="s">
        <v>1384</v>
      </c>
      <c r="F277" s="18">
        <v>122.6</v>
      </c>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c r="DR277" s="9"/>
      <c r="DS277" s="9"/>
      <c r="DT277" s="9"/>
      <c r="DU277" s="9"/>
      <c r="DV277" s="9"/>
      <c r="DW277" s="9"/>
      <c r="DX277" s="9"/>
      <c r="DY277" s="9"/>
      <c r="DZ277" s="9"/>
      <c r="EA277" s="9"/>
      <c r="EB277" s="9"/>
      <c r="EC277" s="9"/>
      <c r="ED277" s="9"/>
      <c r="EE277" s="9"/>
      <c r="EF277" s="9"/>
      <c r="EG277" s="9"/>
      <c r="EH277" s="9"/>
      <c r="EI277" s="9"/>
      <c r="EJ277" s="9"/>
      <c r="EK277" s="9"/>
      <c r="EL277" s="9"/>
      <c r="EM277" s="9"/>
      <c r="EN277" s="9"/>
      <c r="EO277" s="9"/>
      <c r="EP277" s="9"/>
      <c r="EQ277" s="9"/>
      <c r="ER277" s="9"/>
      <c r="ES277" s="9"/>
      <c r="ET277" s="9"/>
      <c r="EU277" s="9"/>
      <c r="EV277" s="9"/>
      <c r="EW277" s="9"/>
      <c r="EX277" s="9"/>
      <c r="EY277" s="9"/>
      <c r="EZ277" s="9"/>
      <c r="FA277" s="9"/>
      <c r="FB277" s="9"/>
      <c r="FC277" s="9"/>
      <c r="FD277" s="9"/>
      <c r="FE277" s="9"/>
      <c r="FF277" s="9"/>
      <c r="FG277" s="9"/>
      <c r="FH277" s="9"/>
      <c r="FI277" s="9"/>
      <c r="FJ277" s="9"/>
      <c r="FK277" s="9"/>
      <c r="FL277" s="9"/>
      <c r="FM277" s="9"/>
      <c r="FN277" s="9"/>
      <c r="FO277" s="9"/>
      <c r="FP277" s="9"/>
      <c r="FQ277" s="9"/>
      <c r="FR277" s="9"/>
      <c r="FS277" s="9"/>
      <c r="FT277" s="9"/>
      <c r="FU277" s="9"/>
      <c r="FV277" s="9"/>
      <c r="FW277" s="9"/>
      <c r="FX277" s="9"/>
      <c r="FY277" s="9"/>
      <c r="FZ277" s="9"/>
      <c r="GA277" s="9"/>
      <c r="GB277" s="9"/>
      <c r="GC277" s="9"/>
      <c r="GD277" s="9"/>
      <c r="GE277" s="9"/>
      <c r="GF277" s="9"/>
      <c r="GG277" s="9"/>
      <c r="GH277" s="9"/>
      <c r="GI277" s="9"/>
      <c r="GJ277" s="9"/>
      <c r="GK277" s="9"/>
      <c r="GL277" s="9"/>
      <c r="GM277" s="9"/>
      <c r="GN277" s="9"/>
      <c r="GO277" s="9"/>
      <c r="GP277" s="9"/>
      <c r="GQ277" s="9"/>
      <c r="GR277" s="9"/>
      <c r="GS277" s="9"/>
      <c r="GT277" s="9"/>
      <c r="GU277" s="9"/>
      <c r="GV277" s="9"/>
      <c r="GW277" s="9"/>
      <c r="GX277" s="9"/>
      <c r="GY277" s="9"/>
      <c r="GZ277" s="9"/>
      <c r="HA277" s="9"/>
      <c r="HB277" s="9"/>
      <c r="HC277" s="9"/>
      <c r="HD277" s="9"/>
      <c r="HE277" s="9"/>
      <c r="HF277" s="9"/>
      <c r="HG277" s="9"/>
      <c r="HH277" s="9"/>
      <c r="HI277" s="9"/>
      <c r="HJ277" s="9"/>
      <c r="HK277" s="9"/>
      <c r="HL277" s="9"/>
      <c r="HM277" s="9"/>
      <c r="HN277" s="9"/>
      <c r="HO277" s="9"/>
      <c r="HP277" s="9"/>
      <c r="HQ277" s="9"/>
      <c r="HR277" s="9"/>
      <c r="HS277" s="9"/>
      <c r="HT277" s="9"/>
      <c r="HU277" s="9"/>
      <c r="HV277" s="9"/>
      <c r="HW277" s="9"/>
      <c r="HX277" s="9"/>
      <c r="HY277" s="9"/>
      <c r="HZ277" s="9"/>
      <c r="IA277" s="9"/>
      <c r="IB277" s="9"/>
      <c r="IC277" s="9"/>
      <c r="ID277" s="9"/>
      <c r="IE277" s="9"/>
      <c r="IF277" s="9"/>
      <c r="IG277" s="9"/>
      <c r="IH277" s="9"/>
      <c r="II277" s="9"/>
      <c r="IJ277" s="9"/>
      <c r="IK277" s="9"/>
      <c r="IL277" s="9"/>
      <c r="IM277" s="9"/>
      <c r="IN277" s="9"/>
      <c r="IO277" s="9"/>
      <c r="IP277" s="9"/>
      <c r="IQ277" s="9"/>
      <c r="IR277" s="9"/>
      <c r="IS277" s="9"/>
      <c r="IT277" s="9"/>
      <c r="IU277" s="9"/>
      <c r="IV277" s="9"/>
    </row>
    <row r="278" s="8" customFormat="1" ht="32.1" customHeight="1" spans="1:256">
      <c r="A278" s="19" t="s">
        <v>1453</v>
      </c>
      <c r="B278" s="19" t="s">
        <v>1454</v>
      </c>
      <c r="C278" s="19" t="s">
        <v>1671</v>
      </c>
      <c r="D278" s="20">
        <v>3</v>
      </c>
      <c r="E278" s="19" t="s">
        <v>1384</v>
      </c>
      <c r="F278" s="18">
        <v>150</v>
      </c>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9"/>
      <c r="EK278" s="9"/>
      <c r="EL278" s="9"/>
      <c r="EM278" s="9"/>
      <c r="EN278" s="9"/>
      <c r="EO278" s="9"/>
      <c r="EP278" s="9"/>
      <c r="EQ278" s="9"/>
      <c r="ER278" s="9"/>
      <c r="ES278" s="9"/>
      <c r="ET278" s="9"/>
      <c r="EU278" s="9"/>
      <c r="EV278" s="9"/>
      <c r="EW278" s="9"/>
      <c r="EX278" s="9"/>
      <c r="EY278" s="9"/>
      <c r="EZ278" s="9"/>
      <c r="FA278" s="9"/>
      <c r="FB278" s="9"/>
      <c r="FC278" s="9"/>
      <c r="FD278" s="9"/>
      <c r="FE278" s="9"/>
      <c r="FF278" s="9"/>
      <c r="FG278" s="9"/>
      <c r="FH278" s="9"/>
      <c r="FI278" s="9"/>
      <c r="FJ278" s="9"/>
      <c r="FK278" s="9"/>
      <c r="FL278" s="9"/>
      <c r="FM278" s="9"/>
      <c r="FN278" s="9"/>
      <c r="FO278" s="9"/>
      <c r="FP278" s="9"/>
      <c r="FQ278" s="9"/>
      <c r="FR278" s="9"/>
      <c r="FS278" s="9"/>
      <c r="FT278" s="9"/>
      <c r="FU278" s="9"/>
      <c r="FV278" s="9"/>
      <c r="FW278" s="9"/>
      <c r="FX278" s="9"/>
      <c r="FY278" s="9"/>
      <c r="FZ278" s="9"/>
      <c r="GA278" s="9"/>
      <c r="GB278" s="9"/>
      <c r="GC278" s="9"/>
      <c r="GD278" s="9"/>
      <c r="GE278" s="9"/>
      <c r="GF278" s="9"/>
      <c r="GG278" s="9"/>
      <c r="GH278" s="9"/>
      <c r="GI278" s="9"/>
      <c r="GJ278" s="9"/>
      <c r="GK278" s="9"/>
      <c r="GL278" s="9"/>
      <c r="GM278" s="9"/>
      <c r="GN278" s="9"/>
      <c r="GO278" s="9"/>
      <c r="GP278" s="9"/>
      <c r="GQ278" s="9"/>
      <c r="GR278" s="9"/>
      <c r="GS278" s="9"/>
      <c r="GT278" s="9"/>
      <c r="GU278" s="9"/>
      <c r="GV278" s="9"/>
      <c r="GW278" s="9"/>
      <c r="GX278" s="9"/>
      <c r="GY278" s="9"/>
      <c r="GZ278" s="9"/>
      <c r="HA278" s="9"/>
      <c r="HB278" s="9"/>
      <c r="HC278" s="9"/>
      <c r="HD278" s="9"/>
      <c r="HE278" s="9"/>
      <c r="HF278" s="9"/>
      <c r="HG278" s="9"/>
      <c r="HH278" s="9"/>
      <c r="HI278" s="9"/>
      <c r="HJ278" s="9"/>
      <c r="HK278" s="9"/>
      <c r="HL278" s="9"/>
      <c r="HM278" s="9"/>
      <c r="HN278" s="9"/>
      <c r="HO278" s="9"/>
      <c r="HP278" s="9"/>
      <c r="HQ278" s="9"/>
      <c r="HR278" s="9"/>
      <c r="HS278" s="9"/>
      <c r="HT278" s="9"/>
      <c r="HU278" s="9"/>
      <c r="HV278" s="9"/>
      <c r="HW278" s="9"/>
      <c r="HX278" s="9"/>
      <c r="HY278" s="9"/>
      <c r="HZ278" s="9"/>
      <c r="IA278" s="9"/>
      <c r="IB278" s="9"/>
      <c r="IC278" s="9"/>
      <c r="ID278" s="9"/>
      <c r="IE278" s="9"/>
      <c r="IF278" s="9"/>
      <c r="IG278" s="9"/>
      <c r="IH278" s="9"/>
      <c r="II278" s="9"/>
      <c r="IJ278" s="9"/>
      <c r="IK278" s="9"/>
      <c r="IL278" s="9"/>
      <c r="IM278" s="9"/>
      <c r="IN278" s="9"/>
      <c r="IO278" s="9"/>
      <c r="IP278" s="9"/>
      <c r="IQ278" s="9"/>
      <c r="IR278" s="9"/>
      <c r="IS278" s="9"/>
      <c r="IT278" s="9"/>
      <c r="IU278" s="9"/>
      <c r="IV278" s="9"/>
    </row>
    <row r="279" s="8" customFormat="1" ht="32.1" customHeight="1" spans="1:256">
      <c r="A279" s="19" t="s">
        <v>1409</v>
      </c>
      <c r="B279" s="19" t="s">
        <v>1521</v>
      </c>
      <c r="C279" s="19" t="s">
        <v>1671</v>
      </c>
      <c r="D279" s="20">
        <v>3</v>
      </c>
      <c r="E279" s="19" t="s">
        <v>1384</v>
      </c>
      <c r="F279" s="18">
        <v>440</v>
      </c>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c r="DR279" s="9"/>
      <c r="DS279" s="9"/>
      <c r="DT279" s="9"/>
      <c r="DU279" s="9"/>
      <c r="DV279" s="9"/>
      <c r="DW279" s="9"/>
      <c r="DX279" s="9"/>
      <c r="DY279" s="9"/>
      <c r="DZ279" s="9"/>
      <c r="EA279" s="9"/>
      <c r="EB279" s="9"/>
      <c r="EC279" s="9"/>
      <c r="ED279" s="9"/>
      <c r="EE279" s="9"/>
      <c r="EF279" s="9"/>
      <c r="EG279" s="9"/>
      <c r="EH279" s="9"/>
      <c r="EI279" s="9"/>
      <c r="EJ279" s="9"/>
      <c r="EK279" s="9"/>
      <c r="EL279" s="9"/>
      <c r="EM279" s="9"/>
      <c r="EN279" s="9"/>
      <c r="EO279" s="9"/>
      <c r="EP279" s="9"/>
      <c r="EQ279" s="9"/>
      <c r="ER279" s="9"/>
      <c r="ES279" s="9"/>
      <c r="ET279" s="9"/>
      <c r="EU279" s="9"/>
      <c r="EV279" s="9"/>
      <c r="EW279" s="9"/>
      <c r="EX279" s="9"/>
      <c r="EY279" s="9"/>
      <c r="EZ279" s="9"/>
      <c r="FA279" s="9"/>
      <c r="FB279" s="9"/>
      <c r="FC279" s="9"/>
      <c r="FD279" s="9"/>
      <c r="FE279" s="9"/>
      <c r="FF279" s="9"/>
      <c r="FG279" s="9"/>
      <c r="FH279" s="9"/>
      <c r="FI279" s="9"/>
      <c r="FJ279" s="9"/>
      <c r="FK279" s="9"/>
      <c r="FL279" s="9"/>
      <c r="FM279" s="9"/>
      <c r="FN279" s="9"/>
      <c r="FO279" s="9"/>
      <c r="FP279" s="9"/>
      <c r="FQ279" s="9"/>
      <c r="FR279" s="9"/>
      <c r="FS279" s="9"/>
      <c r="FT279" s="9"/>
      <c r="FU279" s="9"/>
      <c r="FV279" s="9"/>
      <c r="FW279" s="9"/>
      <c r="FX279" s="9"/>
      <c r="FY279" s="9"/>
      <c r="FZ279" s="9"/>
      <c r="GA279" s="9"/>
      <c r="GB279" s="9"/>
      <c r="GC279" s="9"/>
      <c r="GD279" s="9"/>
      <c r="GE279" s="9"/>
      <c r="GF279" s="9"/>
      <c r="GG279" s="9"/>
      <c r="GH279" s="9"/>
      <c r="GI279" s="9"/>
      <c r="GJ279" s="9"/>
      <c r="GK279" s="9"/>
      <c r="GL279" s="9"/>
      <c r="GM279" s="9"/>
      <c r="GN279" s="9"/>
      <c r="GO279" s="9"/>
      <c r="GP279" s="9"/>
      <c r="GQ279" s="9"/>
      <c r="GR279" s="9"/>
      <c r="GS279" s="9"/>
      <c r="GT279" s="9"/>
      <c r="GU279" s="9"/>
      <c r="GV279" s="9"/>
      <c r="GW279" s="9"/>
      <c r="GX279" s="9"/>
      <c r="GY279" s="9"/>
      <c r="GZ279" s="9"/>
      <c r="HA279" s="9"/>
      <c r="HB279" s="9"/>
      <c r="HC279" s="9"/>
      <c r="HD279" s="9"/>
      <c r="HE279" s="9"/>
      <c r="HF279" s="9"/>
      <c r="HG279" s="9"/>
      <c r="HH279" s="9"/>
      <c r="HI279" s="9"/>
      <c r="HJ279" s="9"/>
      <c r="HK279" s="9"/>
      <c r="HL279" s="9"/>
      <c r="HM279" s="9"/>
      <c r="HN279" s="9"/>
      <c r="HO279" s="9"/>
      <c r="HP279" s="9"/>
      <c r="HQ279" s="9"/>
      <c r="HR279" s="9"/>
      <c r="HS279" s="9"/>
      <c r="HT279" s="9"/>
      <c r="HU279" s="9"/>
      <c r="HV279" s="9"/>
      <c r="HW279" s="9"/>
      <c r="HX279" s="9"/>
      <c r="HY279" s="9"/>
      <c r="HZ279" s="9"/>
      <c r="IA279" s="9"/>
      <c r="IB279" s="9"/>
      <c r="IC279" s="9"/>
      <c r="ID279" s="9"/>
      <c r="IE279" s="9"/>
      <c r="IF279" s="9"/>
      <c r="IG279" s="9"/>
      <c r="IH279" s="9"/>
      <c r="II279" s="9"/>
      <c r="IJ279" s="9"/>
      <c r="IK279" s="9"/>
      <c r="IL279" s="9"/>
      <c r="IM279" s="9"/>
      <c r="IN279" s="9"/>
      <c r="IO279" s="9"/>
      <c r="IP279" s="9"/>
      <c r="IQ279" s="9"/>
      <c r="IR279" s="9"/>
      <c r="IS279" s="9"/>
      <c r="IT279" s="9"/>
      <c r="IU279" s="9"/>
      <c r="IV279" s="9"/>
    </row>
    <row r="280" s="8" customFormat="1" ht="32.1" customHeight="1" spans="1:256">
      <c r="A280" s="19" t="s">
        <v>1409</v>
      </c>
      <c r="B280" s="19" t="s">
        <v>1457</v>
      </c>
      <c r="C280" s="19" t="s">
        <v>1671</v>
      </c>
      <c r="D280" s="20">
        <v>3</v>
      </c>
      <c r="E280" s="19" t="s">
        <v>1384</v>
      </c>
      <c r="F280" s="18">
        <v>1000</v>
      </c>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c r="DT280" s="9"/>
      <c r="DU280" s="9"/>
      <c r="DV280" s="9"/>
      <c r="DW280" s="9"/>
      <c r="DX280" s="9"/>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9"/>
      <c r="EW280" s="9"/>
      <c r="EX280" s="9"/>
      <c r="EY280" s="9"/>
      <c r="EZ280" s="9"/>
      <c r="FA280" s="9"/>
      <c r="FB280" s="9"/>
      <c r="FC280" s="9"/>
      <c r="FD280" s="9"/>
      <c r="FE280" s="9"/>
      <c r="FF280" s="9"/>
      <c r="FG280" s="9"/>
      <c r="FH280" s="9"/>
      <c r="FI280" s="9"/>
      <c r="FJ280" s="9"/>
      <c r="FK280" s="9"/>
      <c r="FL280" s="9"/>
      <c r="FM280" s="9"/>
      <c r="FN280" s="9"/>
      <c r="FO280" s="9"/>
      <c r="FP280" s="9"/>
      <c r="FQ280" s="9"/>
      <c r="FR280" s="9"/>
      <c r="FS280" s="9"/>
      <c r="FT280" s="9"/>
      <c r="FU280" s="9"/>
      <c r="FV280" s="9"/>
      <c r="FW280" s="9"/>
      <c r="FX280" s="9"/>
      <c r="FY280" s="9"/>
      <c r="FZ280" s="9"/>
      <c r="GA280" s="9"/>
      <c r="GB280" s="9"/>
      <c r="GC280" s="9"/>
      <c r="GD280" s="9"/>
      <c r="GE280" s="9"/>
      <c r="GF280" s="9"/>
      <c r="GG280" s="9"/>
      <c r="GH280" s="9"/>
      <c r="GI280" s="9"/>
      <c r="GJ280" s="9"/>
      <c r="GK280" s="9"/>
      <c r="GL280" s="9"/>
      <c r="GM280" s="9"/>
      <c r="GN280" s="9"/>
      <c r="GO280" s="9"/>
      <c r="GP280" s="9"/>
      <c r="GQ280" s="9"/>
      <c r="GR280" s="9"/>
      <c r="GS280" s="9"/>
      <c r="GT280" s="9"/>
      <c r="GU280" s="9"/>
      <c r="GV280" s="9"/>
      <c r="GW280" s="9"/>
      <c r="GX280" s="9"/>
      <c r="GY280" s="9"/>
      <c r="GZ280" s="9"/>
      <c r="HA280" s="9"/>
      <c r="HB280" s="9"/>
      <c r="HC280" s="9"/>
      <c r="HD280" s="9"/>
      <c r="HE280" s="9"/>
      <c r="HF280" s="9"/>
      <c r="HG280" s="9"/>
      <c r="HH280" s="9"/>
      <c r="HI280" s="9"/>
      <c r="HJ280" s="9"/>
      <c r="HK280" s="9"/>
      <c r="HL280" s="9"/>
      <c r="HM280" s="9"/>
      <c r="HN280" s="9"/>
      <c r="HO280" s="9"/>
      <c r="HP280" s="9"/>
      <c r="HQ280" s="9"/>
      <c r="HR280" s="9"/>
      <c r="HS280" s="9"/>
      <c r="HT280" s="9"/>
      <c r="HU280" s="9"/>
      <c r="HV280" s="9"/>
      <c r="HW280" s="9"/>
      <c r="HX280" s="9"/>
      <c r="HY280" s="9"/>
      <c r="HZ280" s="9"/>
      <c r="IA280" s="9"/>
      <c r="IB280" s="9"/>
      <c r="IC280" s="9"/>
      <c r="ID280" s="9"/>
      <c r="IE280" s="9"/>
      <c r="IF280" s="9"/>
      <c r="IG280" s="9"/>
      <c r="IH280" s="9"/>
      <c r="II280" s="9"/>
      <c r="IJ280" s="9"/>
      <c r="IK280" s="9"/>
      <c r="IL280" s="9"/>
      <c r="IM280" s="9"/>
      <c r="IN280" s="9"/>
      <c r="IO280" s="9"/>
      <c r="IP280" s="9"/>
      <c r="IQ280" s="9"/>
      <c r="IR280" s="9"/>
      <c r="IS280" s="9"/>
      <c r="IT280" s="9"/>
      <c r="IU280" s="9"/>
      <c r="IV280" s="9"/>
    </row>
    <row r="281" s="8" customFormat="1" ht="32.1" customHeight="1" spans="1:256">
      <c r="A281" s="19" t="s">
        <v>1409</v>
      </c>
      <c r="B281" s="19" t="s">
        <v>1672</v>
      </c>
      <c r="C281" s="19" t="s">
        <v>1671</v>
      </c>
      <c r="D281" s="20">
        <v>3</v>
      </c>
      <c r="E281" s="19" t="s">
        <v>1384</v>
      </c>
      <c r="F281" s="18">
        <v>58.329835</v>
      </c>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c r="FI281" s="9"/>
      <c r="FJ281" s="9"/>
      <c r="FK281" s="9"/>
      <c r="FL281" s="9"/>
      <c r="FM281" s="9"/>
      <c r="FN281" s="9"/>
      <c r="FO281" s="9"/>
      <c r="FP281" s="9"/>
      <c r="FQ281" s="9"/>
      <c r="FR281" s="9"/>
      <c r="FS281" s="9"/>
      <c r="FT281" s="9"/>
      <c r="FU281" s="9"/>
      <c r="FV281" s="9"/>
      <c r="FW281" s="9"/>
      <c r="FX281" s="9"/>
      <c r="FY281" s="9"/>
      <c r="FZ281" s="9"/>
      <c r="GA281" s="9"/>
      <c r="GB281" s="9"/>
      <c r="GC281" s="9"/>
      <c r="GD281" s="9"/>
      <c r="GE281" s="9"/>
      <c r="GF281" s="9"/>
      <c r="GG281" s="9"/>
      <c r="GH281" s="9"/>
      <c r="GI281" s="9"/>
      <c r="GJ281" s="9"/>
      <c r="GK281" s="9"/>
      <c r="GL281" s="9"/>
      <c r="GM281" s="9"/>
      <c r="GN281" s="9"/>
      <c r="GO281" s="9"/>
      <c r="GP281" s="9"/>
      <c r="GQ281" s="9"/>
      <c r="GR281" s="9"/>
      <c r="GS281" s="9"/>
      <c r="GT281" s="9"/>
      <c r="GU281" s="9"/>
      <c r="GV281" s="9"/>
      <c r="GW281" s="9"/>
      <c r="GX281" s="9"/>
      <c r="GY281" s="9"/>
      <c r="GZ281" s="9"/>
      <c r="HA281" s="9"/>
      <c r="HB281" s="9"/>
      <c r="HC281" s="9"/>
      <c r="HD281" s="9"/>
      <c r="HE281" s="9"/>
      <c r="HF281" s="9"/>
      <c r="HG281" s="9"/>
      <c r="HH281" s="9"/>
      <c r="HI281" s="9"/>
      <c r="HJ281" s="9"/>
      <c r="HK281" s="9"/>
      <c r="HL281" s="9"/>
      <c r="HM281" s="9"/>
      <c r="HN281" s="9"/>
      <c r="HO281" s="9"/>
      <c r="HP281" s="9"/>
      <c r="HQ281" s="9"/>
      <c r="HR281" s="9"/>
      <c r="HS281" s="9"/>
      <c r="HT281" s="9"/>
      <c r="HU281" s="9"/>
      <c r="HV281" s="9"/>
      <c r="HW281" s="9"/>
      <c r="HX281" s="9"/>
      <c r="HY281" s="9"/>
      <c r="HZ281" s="9"/>
      <c r="IA281" s="9"/>
      <c r="IB281" s="9"/>
      <c r="IC281" s="9"/>
      <c r="ID281" s="9"/>
      <c r="IE281" s="9"/>
      <c r="IF281" s="9"/>
      <c r="IG281" s="9"/>
      <c r="IH281" s="9"/>
      <c r="II281" s="9"/>
      <c r="IJ281" s="9"/>
      <c r="IK281" s="9"/>
      <c r="IL281" s="9"/>
      <c r="IM281" s="9"/>
      <c r="IN281" s="9"/>
      <c r="IO281" s="9"/>
      <c r="IP281" s="9"/>
      <c r="IQ281" s="9"/>
      <c r="IR281" s="9"/>
      <c r="IS281" s="9"/>
      <c r="IT281" s="9"/>
      <c r="IU281" s="9"/>
      <c r="IV281" s="9"/>
    </row>
    <row r="282" s="8" customFormat="1" ht="32.1" customHeight="1" spans="1:256">
      <c r="A282" s="19" t="s">
        <v>1424</v>
      </c>
      <c r="B282" s="19" t="s">
        <v>1623</v>
      </c>
      <c r="C282" s="19" t="s">
        <v>1671</v>
      </c>
      <c r="D282" s="20">
        <v>3</v>
      </c>
      <c r="E282" s="19" t="s">
        <v>1384</v>
      </c>
      <c r="F282" s="18">
        <v>1.670165</v>
      </c>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9"/>
      <c r="HH282" s="9"/>
      <c r="HI282" s="9"/>
      <c r="HJ282" s="9"/>
      <c r="HK282" s="9"/>
      <c r="HL282" s="9"/>
      <c r="HM282" s="9"/>
      <c r="HN282" s="9"/>
      <c r="HO282" s="9"/>
      <c r="HP282" s="9"/>
      <c r="HQ282" s="9"/>
      <c r="HR282" s="9"/>
      <c r="HS282" s="9"/>
      <c r="HT282" s="9"/>
      <c r="HU282" s="9"/>
      <c r="HV282" s="9"/>
      <c r="HW282" s="9"/>
      <c r="HX282" s="9"/>
      <c r="HY282" s="9"/>
      <c r="HZ282" s="9"/>
      <c r="IA282" s="9"/>
      <c r="IB282" s="9"/>
      <c r="IC282" s="9"/>
      <c r="ID282" s="9"/>
      <c r="IE282" s="9"/>
      <c r="IF282" s="9"/>
      <c r="IG282" s="9"/>
      <c r="IH282" s="9"/>
      <c r="II282" s="9"/>
      <c r="IJ282" s="9"/>
      <c r="IK282" s="9"/>
      <c r="IL282" s="9"/>
      <c r="IM282" s="9"/>
      <c r="IN282" s="9"/>
      <c r="IO282" s="9"/>
      <c r="IP282" s="9"/>
      <c r="IQ282" s="9"/>
      <c r="IR282" s="9"/>
      <c r="IS282" s="9"/>
      <c r="IT282" s="9"/>
      <c r="IU282" s="9"/>
      <c r="IV282" s="9"/>
    </row>
    <row r="283" s="8" customFormat="1" ht="32.1" customHeight="1" spans="1:256">
      <c r="A283" s="19" t="s">
        <v>1385</v>
      </c>
      <c r="B283" s="19" t="s">
        <v>1673</v>
      </c>
      <c r="C283" s="19" t="s">
        <v>1674</v>
      </c>
      <c r="D283" s="20">
        <v>5</v>
      </c>
      <c r="E283" s="19" t="s">
        <v>1384</v>
      </c>
      <c r="F283" s="18">
        <v>7.02</v>
      </c>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c r="FE283" s="9"/>
      <c r="FF283" s="9"/>
      <c r="FG283" s="9"/>
      <c r="FH283" s="9"/>
      <c r="FI283" s="9"/>
      <c r="FJ283" s="9"/>
      <c r="FK283" s="9"/>
      <c r="FL283" s="9"/>
      <c r="FM283" s="9"/>
      <c r="FN283" s="9"/>
      <c r="FO283" s="9"/>
      <c r="FP283" s="9"/>
      <c r="FQ283" s="9"/>
      <c r="FR283" s="9"/>
      <c r="FS283" s="9"/>
      <c r="FT283" s="9"/>
      <c r="FU283" s="9"/>
      <c r="FV283" s="9"/>
      <c r="FW283" s="9"/>
      <c r="FX283" s="9"/>
      <c r="FY283" s="9"/>
      <c r="FZ283" s="9"/>
      <c r="GA283" s="9"/>
      <c r="GB283" s="9"/>
      <c r="GC283" s="9"/>
      <c r="GD283" s="9"/>
      <c r="GE283" s="9"/>
      <c r="GF283" s="9"/>
      <c r="GG283" s="9"/>
      <c r="GH283" s="9"/>
      <c r="GI283" s="9"/>
      <c r="GJ283" s="9"/>
      <c r="GK283" s="9"/>
      <c r="GL283" s="9"/>
      <c r="GM283" s="9"/>
      <c r="GN283" s="9"/>
      <c r="GO283" s="9"/>
      <c r="GP283" s="9"/>
      <c r="GQ283" s="9"/>
      <c r="GR283" s="9"/>
      <c r="GS283" s="9"/>
      <c r="GT283" s="9"/>
      <c r="GU283" s="9"/>
      <c r="GV283" s="9"/>
      <c r="GW283" s="9"/>
      <c r="GX283" s="9"/>
      <c r="GY283" s="9"/>
      <c r="GZ283" s="9"/>
      <c r="HA283" s="9"/>
      <c r="HB283" s="9"/>
      <c r="HC283" s="9"/>
      <c r="HD283" s="9"/>
      <c r="HE283" s="9"/>
      <c r="HF283" s="9"/>
      <c r="HG283" s="9"/>
      <c r="HH283" s="9"/>
      <c r="HI283" s="9"/>
      <c r="HJ283" s="9"/>
      <c r="HK283" s="9"/>
      <c r="HL283" s="9"/>
      <c r="HM283" s="9"/>
      <c r="HN283" s="9"/>
      <c r="HO283" s="9"/>
      <c r="HP283" s="9"/>
      <c r="HQ283" s="9"/>
      <c r="HR283" s="9"/>
      <c r="HS283" s="9"/>
      <c r="HT283" s="9"/>
      <c r="HU283" s="9"/>
      <c r="HV283" s="9"/>
      <c r="HW283" s="9"/>
      <c r="HX283" s="9"/>
      <c r="HY283" s="9"/>
      <c r="HZ283" s="9"/>
      <c r="IA283" s="9"/>
      <c r="IB283" s="9"/>
      <c r="IC283" s="9"/>
      <c r="ID283" s="9"/>
      <c r="IE283" s="9"/>
      <c r="IF283" s="9"/>
      <c r="IG283" s="9"/>
      <c r="IH283" s="9"/>
      <c r="II283" s="9"/>
      <c r="IJ283" s="9"/>
      <c r="IK283" s="9"/>
      <c r="IL283" s="9"/>
      <c r="IM283" s="9"/>
      <c r="IN283" s="9"/>
      <c r="IO283" s="9"/>
      <c r="IP283" s="9"/>
      <c r="IQ283" s="9"/>
      <c r="IR283" s="9"/>
      <c r="IS283" s="9"/>
      <c r="IT283" s="9"/>
      <c r="IU283" s="9"/>
      <c r="IV283" s="9"/>
    </row>
    <row r="284" s="8" customFormat="1" ht="32.1" customHeight="1" spans="1:256">
      <c r="A284" s="19" t="s">
        <v>1562</v>
      </c>
      <c r="B284" s="19" t="s">
        <v>1563</v>
      </c>
      <c r="C284" s="19" t="s">
        <v>1674</v>
      </c>
      <c r="D284" s="20">
        <v>5</v>
      </c>
      <c r="E284" s="19" t="s">
        <v>1384</v>
      </c>
      <c r="F284" s="18">
        <v>132.12</v>
      </c>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c r="FE284" s="9"/>
      <c r="FF284" s="9"/>
      <c r="FG284" s="9"/>
      <c r="FH284" s="9"/>
      <c r="FI284" s="9"/>
      <c r="FJ284" s="9"/>
      <c r="FK284" s="9"/>
      <c r="FL284" s="9"/>
      <c r="FM284" s="9"/>
      <c r="FN284" s="9"/>
      <c r="FO284" s="9"/>
      <c r="FP284" s="9"/>
      <c r="FQ284" s="9"/>
      <c r="FR284" s="9"/>
      <c r="FS284" s="9"/>
      <c r="FT284" s="9"/>
      <c r="FU284" s="9"/>
      <c r="FV284" s="9"/>
      <c r="FW284" s="9"/>
      <c r="FX284" s="9"/>
      <c r="FY284" s="9"/>
      <c r="FZ284" s="9"/>
      <c r="GA284" s="9"/>
      <c r="GB284" s="9"/>
      <c r="GC284" s="9"/>
      <c r="GD284" s="9"/>
      <c r="GE284" s="9"/>
      <c r="GF284" s="9"/>
      <c r="GG284" s="9"/>
      <c r="GH284" s="9"/>
      <c r="GI284" s="9"/>
      <c r="GJ284" s="9"/>
      <c r="GK284" s="9"/>
      <c r="GL284" s="9"/>
      <c r="GM284" s="9"/>
      <c r="GN284" s="9"/>
      <c r="GO284" s="9"/>
      <c r="GP284" s="9"/>
      <c r="GQ284" s="9"/>
      <c r="GR284" s="9"/>
      <c r="GS284" s="9"/>
      <c r="GT284" s="9"/>
      <c r="GU284" s="9"/>
      <c r="GV284" s="9"/>
      <c r="GW284" s="9"/>
      <c r="GX284" s="9"/>
      <c r="GY284" s="9"/>
      <c r="GZ284" s="9"/>
      <c r="HA284" s="9"/>
      <c r="HB284" s="9"/>
      <c r="HC284" s="9"/>
      <c r="HD284" s="9"/>
      <c r="HE284" s="9"/>
      <c r="HF284" s="9"/>
      <c r="HG284" s="9"/>
      <c r="HH284" s="9"/>
      <c r="HI284" s="9"/>
      <c r="HJ284" s="9"/>
      <c r="HK284" s="9"/>
      <c r="HL284" s="9"/>
      <c r="HM284" s="9"/>
      <c r="HN284" s="9"/>
      <c r="HO284" s="9"/>
      <c r="HP284" s="9"/>
      <c r="HQ284" s="9"/>
      <c r="HR284" s="9"/>
      <c r="HS284" s="9"/>
      <c r="HT284" s="9"/>
      <c r="HU284" s="9"/>
      <c r="HV284" s="9"/>
      <c r="HW284" s="9"/>
      <c r="HX284" s="9"/>
      <c r="HY284" s="9"/>
      <c r="HZ284" s="9"/>
      <c r="IA284" s="9"/>
      <c r="IB284" s="9"/>
      <c r="IC284" s="9"/>
      <c r="ID284" s="9"/>
      <c r="IE284" s="9"/>
      <c r="IF284" s="9"/>
      <c r="IG284" s="9"/>
      <c r="IH284" s="9"/>
      <c r="II284" s="9"/>
      <c r="IJ284" s="9"/>
      <c r="IK284" s="9"/>
      <c r="IL284" s="9"/>
      <c r="IM284" s="9"/>
      <c r="IN284" s="9"/>
      <c r="IO284" s="9"/>
      <c r="IP284" s="9"/>
      <c r="IQ284" s="9"/>
      <c r="IR284" s="9"/>
      <c r="IS284" s="9"/>
      <c r="IT284" s="9"/>
      <c r="IU284" s="9"/>
      <c r="IV284" s="9"/>
    </row>
    <row r="285" s="8" customFormat="1" ht="32.1" customHeight="1" spans="1:256">
      <c r="A285" s="19" t="s">
        <v>1562</v>
      </c>
      <c r="B285" s="19" t="s">
        <v>1563</v>
      </c>
      <c r="C285" s="19" t="s">
        <v>1674</v>
      </c>
      <c r="D285" s="20">
        <v>5</v>
      </c>
      <c r="E285" s="19" t="s">
        <v>1384</v>
      </c>
      <c r="F285" s="18">
        <v>127.88</v>
      </c>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c r="HN285" s="9"/>
      <c r="HO285" s="9"/>
      <c r="HP285" s="9"/>
      <c r="HQ285" s="9"/>
      <c r="HR285" s="9"/>
      <c r="HS285" s="9"/>
      <c r="HT285" s="9"/>
      <c r="HU285" s="9"/>
      <c r="HV285" s="9"/>
      <c r="HW285" s="9"/>
      <c r="HX285" s="9"/>
      <c r="HY285" s="9"/>
      <c r="HZ285" s="9"/>
      <c r="IA285" s="9"/>
      <c r="IB285" s="9"/>
      <c r="IC285" s="9"/>
      <c r="ID285" s="9"/>
      <c r="IE285" s="9"/>
      <c r="IF285" s="9"/>
      <c r="IG285" s="9"/>
      <c r="IH285" s="9"/>
      <c r="II285" s="9"/>
      <c r="IJ285" s="9"/>
      <c r="IK285" s="9"/>
      <c r="IL285" s="9"/>
      <c r="IM285" s="9"/>
      <c r="IN285" s="9"/>
      <c r="IO285" s="9"/>
      <c r="IP285" s="9"/>
      <c r="IQ285" s="9"/>
      <c r="IR285" s="9"/>
      <c r="IS285" s="9"/>
      <c r="IT285" s="9"/>
      <c r="IU285" s="9"/>
      <c r="IV285" s="9"/>
    </row>
    <row r="286" s="8" customFormat="1" ht="32.1" customHeight="1" spans="1:256">
      <c r="A286" s="19" t="s">
        <v>1572</v>
      </c>
      <c r="B286" s="19" t="s">
        <v>1675</v>
      </c>
      <c r="C286" s="19" t="s">
        <v>1674</v>
      </c>
      <c r="D286" s="20">
        <v>5</v>
      </c>
      <c r="E286" s="19" t="s">
        <v>1384</v>
      </c>
      <c r="F286" s="18">
        <v>200</v>
      </c>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c r="FE286" s="9"/>
      <c r="FF286" s="9"/>
      <c r="FG286" s="9"/>
      <c r="FH286" s="9"/>
      <c r="FI286" s="9"/>
      <c r="FJ286" s="9"/>
      <c r="FK286" s="9"/>
      <c r="FL286" s="9"/>
      <c r="FM286" s="9"/>
      <c r="FN286" s="9"/>
      <c r="FO286" s="9"/>
      <c r="FP286" s="9"/>
      <c r="FQ286" s="9"/>
      <c r="FR286" s="9"/>
      <c r="FS286" s="9"/>
      <c r="FT286" s="9"/>
      <c r="FU286" s="9"/>
      <c r="FV286" s="9"/>
      <c r="FW286" s="9"/>
      <c r="FX286" s="9"/>
      <c r="FY286" s="9"/>
      <c r="FZ286" s="9"/>
      <c r="GA286" s="9"/>
      <c r="GB286" s="9"/>
      <c r="GC286" s="9"/>
      <c r="GD286" s="9"/>
      <c r="GE286" s="9"/>
      <c r="GF286" s="9"/>
      <c r="GG286" s="9"/>
      <c r="GH286" s="9"/>
      <c r="GI286" s="9"/>
      <c r="GJ286" s="9"/>
      <c r="GK286" s="9"/>
      <c r="GL286" s="9"/>
      <c r="GM286" s="9"/>
      <c r="GN286" s="9"/>
      <c r="GO286" s="9"/>
      <c r="GP286" s="9"/>
      <c r="GQ286" s="9"/>
      <c r="GR286" s="9"/>
      <c r="GS286" s="9"/>
      <c r="GT286" s="9"/>
      <c r="GU286" s="9"/>
      <c r="GV286" s="9"/>
      <c r="GW286" s="9"/>
      <c r="GX286" s="9"/>
      <c r="GY286" s="9"/>
      <c r="GZ286" s="9"/>
      <c r="HA286" s="9"/>
      <c r="HB286" s="9"/>
      <c r="HC286" s="9"/>
      <c r="HD286" s="9"/>
      <c r="HE286" s="9"/>
      <c r="HF286" s="9"/>
      <c r="HG286" s="9"/>
      <c r="HH286" s="9"/>
      <c r="HI286" s="9"/>
      <c r="HJ286" s="9"/>
      <c r="HK286" s="9"/>
      <c r="HL286" s="9"/>
      <c r="HM286" s="9"/>
      <c r="HN286" s="9"/>
      <c r="HO286" s="9"/>
      <c r="HP286" s="9"/>
      <c r="HQ286" s="9"/>
      <c r="HR286" s="9"/>
      <c r="HS286" s="9"/>
      <c r="HT286" s="9"/>
      <c r="HU286" s="9"/>
      <c r="HV286" s="9"/>
      <c r="HW286" s="9"/>
      <c r="HX286" s="9"/>
      <c r="HY286" s="9"/>
      <c r="HZ286" s="9"/>
      <c r="IA286" s="9"/>
      <c r="IB286" s="9"/>
      <c r="IC286" s="9"/>
      <c r="ID286" s="9"/>
      <c r="IE286" s="9"/>
      <c r="IF286" s="9"/>
      <c r="IG286" s="9"/>
      <c r="IH286" s="9"/>
      <c r="II286" s="9"/>
      <c r="IJ286" s="9"/>
      <c r="IK286" s="9"/>
      <c r="IL286" s="9"/>
      <c r="IM286" s="9"/>
      <c r="IN286" s="9"/>
      <c r="IO286" s="9"/>
      <c r="IP286" s="9"/>
      <c r="IQ286" s="9"/>
      <c r="IR286" s="9"/>
      <c r="IS286" s="9"/>
      <c r="IT286" s="9"/>
      <c r="IU286" s="9"/>
      <c r="IV286" s="9"/>
    </row>
    <row r="287" s="8" customFormat="1" ht="32.1" customHeight="1" spans="1:256">
      <c r="A287" s="19" t="s">
        <v>1385</v>
      </c>
      <c r="B287" s="21" t="s">
        <v>1676</v>
      </c>
      <c r="C287" s="19" t="s">
        <v>1674</v>
      </c>
      <c r="D287" s="20">
        <v>5</v>
      </c>
      <c r="E287" s="19" t="s">
        <v>1384</v>
      </c>
      <c r="F287" s="18">
        <v>22.76</v>
      </c>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c r="FE287" s="9"/>
      <c r="FF287" s="9"/>
      <c r="FG287" s="9"/>
      <c r="FH287" s="9"/>
      <c r="FI287" s="9"/>
      <c r="FJ287" s="9"/>
      <c r="FK287" s="9"/>
      <c r="FL287" s="9"/>
      <c r="FM287" s="9"/>
      <c r="FN287" s="9"/>
      <c r="FO287" s="9"/>
      <c r="FP287" s="9"/>
      <c r="FQ287" s="9"/>
      <c r="FR287" s="9"/>
      <c r="FS287" s="9"/>
      <c r="FT287" s="9"/>
      <c r="FU287" s="9"/>
      <c r="FV287" s="9"/>
      <c r="FW287" s="9"/>
      <c r="FX287" s="9"/>
      <c r="FY287" s="9"/>
      <c r="FZ287" s="9"/>
      <c r="GA287" s="9"/>
      <c r="GB287" s="9"/>
      <c r="GC287" s="9"/>
      <c r="GD287" s="9"/>
      <c r="GE287" s="9"/>
      <c r="GF287" s="9"/>
      <c r="GG287" s="9"/>
      <c r="GH287" s="9"/>
      <c r="GI287" s="9"/>
      <c r="GJ287" s="9"/>
      <c r="GK287" s="9"/>
      <c r="GL287" s="9"/>
      <c r="GM287" s="9"/>
      <c r="GN287" s="9"/>
      <c r="GO287" s="9"/>
      <c r="GP287" s="9"/>
      <c r="GQ287" s="9"/>
      <c r="GR287" s="9"/>
      <c r="GS287" s="9"/>
      <c r="GT287" s="9"/>
      <c r="GU287" s="9"/>
      <c r="GV287" s="9"/>
      <c r="GW287" s="9"/>
      <c r="GX287" s="9"/>
      <c r="GY287" s="9"/>
      <c r="GZ287" s="9"/>
      <c r="HA287" s="9"/>
      <c r="HB287" s="9"/>
      <c r="HC287" s="9"/>
      <c r="HD287" s="9"/>
      <c r="HE287" s="9"/>
      <c r="HF287" s="9"/>
      <c r="HG287" s="9"/>
      <c r="HH287" s="9"/>
      <c r="HI287" s="9"/>
      <c r="HJ287" s="9"/>
      <c r="HK287" s="9"/>
      <c r="HL287" s="9"/>
      <c r="HM287" s="9"/>
      <c r="HN287" s="9"/>
      <c r="HO287" s="9"/>
      <c r="HP287" s="9"/>
      <c r="HQ287" s="9"/>
      <c r="HR287" s="9"/>
      <c r="HS287" s="9"/>
      <c r="HT287" s="9"/>
      <c r="HU287" s="9"/>
      <c r="HV287" s="9"/>
      <c r="HW287" s="9"/>
      <c r="HX287" s="9"/>
      <c r="HY287" s="9"/>
      <c r="HZ287" s="9"/>
      <c r="IA287" s="9"/>
      <c r="IB287" s="9"/>
      <c r="IC287" s="9"/>
      <c r="ID287" s="9"/>
      <c r="IE287" s="9"/>
      <c r="IF287" s="9"/>
      <c r="IG287" s="9"/>
      <c r="IH287" s="9"/>
      <c r="II287" s="9"/>
      <c r="IJ287" s="9"/>
      <c r="IK287" s="9"/>
      <c r="IL287" s="9"/>
      <c r="IM287" s="9"/>
      <c r="IN287" s="9"/>
      <c r="IO287" s="9"/>
      <c r="IP287" s="9"/>
      <c r="IQ287" s="9"/>
      <c r="IR287" s="9"/>
      <c r="IS287" s="9"/>
      <c r="IT287" s="9"/>
      <c r="IU287" s="9"/>
      <c r="IV287" s="9"/>
    </row>
    <row r="288" s="8" customFormat="1" ht="32.1" customHeight="1" spans="1:256">
      <c r="A288" s="19" t="s">
        <v>1385</v>
      </c>
      <c r="B288" s="19" t="s">
        <v>1677</v>
      </c>
      <c r="C288" s="19" t="s">
        <v>1674</v>
      </c>
      <c r="D288" s="20">
        <v>5</v>
      </c>
      <c r="E288" s="19" t="s">
        <v>1384</v>
      </c>
      <c r="F288" s="18">
        <v>35</v>
      </c>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c r="DR288" s="9"/>
      <c r="DS288" s="9"/>
      <c r="DT288" s="9"/>
      <c r="DU288" s="9"/>
      <c r="DV288" s="9"/>
      <c r="DW288" s="9"/>
      <c r="DX288" s="9"/>
      <c r="DY288" s="9"/>
      <c r="DZ288" s="9"/>
      <c r="EA288" s="9"/>
      <c r="EB288" s="9"/>
      <c r="EC288" s="9"/>
      <c r="ED288" s="9"/>
      <c r="EE288" s="9"/>
      <c r="EF288" s="9"/>
      <c r="EG288" s="9"/>
      <c r="EH288" s="9"/>
      <c r="EI288" s="9"/>
      <c r="EJ288" s="9"/>
      <c r="EK288" s="9"/>
      <c r="EL288" s="9"/>
      <c r="EM288" s="9"/>
      <c r="EN288" s="9"/>
      <c r="EO288" s="9"/>
      <c r="EP288" s="9"/>
      <c r="EQ288" s="9"/>
      <c r="ER288" s="9"/>
      <c r="ES288" s="9"/>
      <c r="ET288" s="9"/>
      <c r="EU288" s="9"/>
      <c r="EV288" s="9"/>
      <c r="EW288" s="9"/>
      <c r="EX288" s="9"/>
      <c r="EY288" s="9"/>
      <c r="EZ288" s="9"/>
      <c r="FA288" s="9"/>
      <c r="FB288" s="9"/>
      <c r="FC288" s="9"/>
      <c r="FD288" s="9"/>
      <c r="FE288" s="9"/>
      <c r="FF288" s="9"/>
      <c r="FG288" s="9"/>
      <c r="FH288" s="9"/>
      <c r="FI288" s="9"/>
      <c r="FJ288" s="9"/>
      <c r="FK288" s="9"/>
      <c r="FL288" s="9"/>
      <c r="FM288" s="9"/>
      <c r="FN288" s="9"/>
      <c r="FO288" s="9"/>
      <c r="FP288" s="9"/>
      <c r="FQ288" s="9"/>
      <c r="FR288" s="9"/>
      <c r="FS288" s="9"/>
      <c r="FT288" s="9"/>
      <c r="FU288" s="9"/>
      <c r="FV288" s="9"/>
      <c r="FW288" s="9"/>
      <c r="FX288" s="9"/>
      <c r="FY288" s="9"/>
      <c r="FZ288" s="9"/>
      <c r="GA288" s="9"/>
      <c r="GB288" s="9"/>
      <c r="GC288" s="9"/>
      <c r="GD288" s="9"/>
      <c r="GE288" s="9"/>
      <c r="GF288" s="9"/>
      <c r="GG288" s="9"/>
      <c r="GH288" s="9"/>
      <c r="GI288" s="9"/>
      <c r="GJ288" s="9"/>
      <c r="GK288" s="9"/>
      <c r="GL288" s="9"/>
      <c r="GM288" s="9"/>
      <c r="GN288" s="9"/>
      <c r="GO288" s="9"/>
      <c r="GP288" s="9"/>
      <c r="GQ288" s="9"/>
      <c r="GR288" s="9"/>
      <c r="GS288" s="9"/>
      <c r="GT288" s="9"/>
      <c r="GU288" s="9"/>
      <c r="GV288" s="9"/>
      <c r="GW288" s="9"/>
      <c r="GX288" s="9"/>
      <c r="GY288" s="9"/>
      <c r="GZ288" s="9"/>
      <c r="HA288" s="9"/>
      <c r="HB288" s="9"/>
      <c r="HC288" s="9"/>
      <c r="HD288" s="9"/>
      <c r="HE288" s="9"/>
      <c r="HF288" s="9"/>
      <c r="HG288" s="9"/>
      <c r="HH288" s="9"/>
      <c r="HI288" s="9"/>
      <c r="HJ288" s="9"/>
      <c r="HK288" s="9"/>
      <c r="HL288" s="9"/>
      <c r="HM288" s="9"/>
      <c r="HN288" s="9"/>
      <c r="HO288" s="9"/>
      <c r="HP288" s="9"/>
      <c r="HQ288" s="9"/>
      <c r="HR288" s="9"/>
      <c r="HS288" s="9"/>
      <c r="HT288" s="9"/>
      <c r="HU288" s="9"/>
      <c r="HV288" s="9"/>
      <c r="HW288" s="9"/>
      <c r="HX288" s="9"/>
      <c r="HY288" s="9"/>
      <c r="HZ288" s="9"/>
      <c r="IA288" s="9"/>
      <c r="IB288" s="9"/>
      <c r="IC288" s="9"/>
      <c r="ID288" s="9"/>
      <c r="IE288" s="9"/>
      <c r="IF288" s="9"/>
      <c r="IG288" s="9"/>
      <c r="IH288" s="9"/>
      <c r="II288" s="9"/>
      <c r="IJ288" s="9"/>
      <c r="IK288" s="9"/>
      <c r="IL288" s="9"/>
      <c r="IM288" s="9"/>
      <c r="IN288" s="9"/>
      <c r="IO288" s="9"/>
      <c r="IP288" s="9"/>
      <c r="IQ288" s="9"/>
      <c r="IR288" s="9"/>
      <c r="IS288" s="9"/>
      <c r="IT288" s="9"/>
      <c r="IU288" s="9"/>
      <c r="IV288" s="9"/>
    </row>
    <row r="289" s="8" customFormat="1" ht="32.1" customHeight="1" spans="1:256">
      <c r="A289" s="19" t="s">
        <v>1389</v>
      </c>
      <c r="B289" s="19" t="s">
        <v>1390</v>
      </c>
      <c r="C289" s="19" t="s">
        <v>1565</v>
      </c>
      <c r="D289" s="20">
        <v>10</v>
      </c>
      <c r="E289" s="19" t="s">
        <v>1456</v>
      </c>
      <c r="F289" s="18">
        <v>0.35</v>
      </c>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c r="DU289" s="9"/>
      <c r="DV289" s="9"/>
      <c r="DW289" s="9"/>
      <c r="DX289" s="9"/>
      <c r="DY289" s="9"/>
      <c r="DZ289" s="9"/>
      <c r="EA289" s="9"/>
      <c r="EB289" s="9"/>
      <c r="EC289" s="9"/>
      <c r="ED289" s="9"/>
      <c r="EE289" s="9"/>
      <c r="EF289" s="9"/>
      <c r="EG289" s="9"/>
      <c r="EH289" s="9"/>
      <c r="EI289" s="9"/>
      <c r="EJ289" s="9"/>
      <c r="EK289" s="9"/>
      <c r="EL289" s="9"/>
      <c r="EM289" s="9"/>
      <c r="EN289" s="9"/>
      <c r="EO289" s="9"/>
      <c r="EP289" s="9"/>
      <c r="EQ289" s="9"/>
      <c r="ER289" s="9"/>
      <c r="ES289" s="9"/>
      <c r="ET289" s="9"/>
      <c r="EU289" s="9"/>
      <c r="EV289" s="9"/>
      <c r="EW289" s="9"/>
      <c r="EX289" s="9"/>
      <c r="EY289" s="9"/>
      <c r="EZ289" s="9"/>
      <c r="FA289" s="9"/>
      <c r="FB289" s="9"/>
      <c r="FC289" s="9"/>
      <c r="FD289" s="9"/>
      <c r="FE289" s="9"/>
      <c r="FF289" s="9"/>
      <c r="FG289" s="9"/>
      <c r="FH289" s="9"/>
      <c r="FI289" s="9"/>
      <c r="FJ289" s="9"/>
      <c r="FK289" s="9"/>
      <c r="FL289" s="9"/>
      <c r="FM289" s="9"/>
      <c r="FN289" s="9"/>
      <c r="FO289" s="9"/>
      <c r="FP289" s="9"/>
      <c r="FQ289" s="9"/>
      <c r="FR289" s="9"/>
      <c r="FS289" s="9"/>
      <c r="FT289" s="9"/>
      <c r="FU289" s="9"/>
      <c r="FV289" s="9"/>
      <c r="FW289" s="9"/>
      <c r="FX289" s="9"/>
      <c r="FY289" s="9"/>
      <c r="FZ289" s="9"/>
      <c r="GA289" s="9"/>
      <c r="GB289" s="9"/>
      <c r="GC289" s="9"/>
      <c r="GD289" s="9"/>
      <c r="GE289" s="9"/>
      <c r="GF289" s="9"/>
      <c r="GG289" s="9"/>
      <c r="GH289" s="9"/>
      <c r="GI289" s="9"/>
      <c r="GJ289" s="9"/>
      <c r="GK289" s="9"/>
      <c r="GL289" s="9"/>
      <c r="GM289" s="9"/>
      <c r="GN289" s="9"/>
      <c r="GO289" s="9"/>
      <c r="GP289" s="9"/>
      <c r="GQ289" s="9"/>
      <c r="GR289" s="9"/>
      <c r="GS289" s="9"/>
      <c r="GT289" s="9"/>
      <c r="GU289" s="9"/>
      <c r="GV289" s="9"/>
      <c r="GW289" s="9"/>
      <c r="GX289" s="9"/>
      <c r="GY289" s="9"/>
      <c r="GZ289" s="9"/>
      <c r="HA289" s="9"/>
      <c r="HB289" s="9"/>
      <c r="HC289" s="9"/>
      <c r="HD289" s="9"/>
      <c r="HE289" s="9"/>
      <c r="HF289" s="9"/>
      <c r="HG289" s="9"/>
      <c r="HH289" s="9"/>
      <c r="HI289" s="9"/>
      <c r="HJ289" s="9"/>
      <c r="HK289" s="9"/>
      <c r="HL289" s="9"/>
      <c r="HM289" s="9"/>
      <c r="HN289" s="9"/>
      <c r="HO289" s="9"/>
      <c r="HP289" s="9"/>
      <c r="HQ289" s="9"/>
      <c r="HR289" s="9"/>
      <c r="HS289" s="9"/>
      <c r="HT289" s="9"/>
      <c r="HU289" s="9"/>
      <c r="HV289" s="9"/>
      <c r="HW289" s="9"/>
      <c r="HX289" s="9"/>
      <c r="HY289" s="9"/>
      <c r="HZ289" s="9"/>
      <c r="IA289" s="9"/>
      <c r="IB289" s="9"/>
      <c r="IC289" s="9"/>
      <c r="ID289" s="9"/>
      <c r="IE289" s="9"/>
      <c r="IF289" s="9"/>
      <c r="IG289" s="9"/>
      <c r="IH289" s="9"/>
      <c r="II289" s="9"/>
      <c r="IJ289" s="9"/>
      <c r="IK289" s="9"/>
      <c r="IL289" s="9"/>
      <c r="IM289" s="9"/>
      <c r="IN289" s="9"/>
      <c r="IO289" s="9"/>
      <c r="IP289" s="9"/>
      <c r="IQ289" s="9"/>
      <c r="IR289" s="9"/>
      <c r="IS289" s="9"/>
      <c r="IT289" s="9"/>
      <c r="IU289" s="9"/>
      <c r="IV289" s="9"/>
    </row>
    <row r="290" s="8" customFormat="1" ht="32.1" customHeight="1" spans="1:256">
      <c r="A290" s="19" t="s">
        <v>1572</v>
      </c>
      <c r="B290" s="19" t="s">
        <v>1605</v>
      </c>
      <c r="C290" s="19" t="s">
        <v>1678</v>
      </c>
      <c r="D290" s="20">
        <v>7</v>
      </c>
      <c r="E290" s="19" t="s">
        <v>1450</v>
      </c>
      <c r="F290" s="18">
        <v>700</v>
      </c>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c r="DR290" s="9"/>
      <c r="DS290" s="9"/>
      <c r="DT290" s="9"/>
      <c r="DU290" s="9"/>
      <c r="DV290" s="9"/>
      <c r="DW290" s="9"/>
      <c r="DX290" s="9"/>
      <c r="DY290" s="9"/>
      <c r="DZ290" s="9"/>
      <c r="EA290" s="9"/>
      <c r="EB290" s="9"/>
      <c r="EC290" s="9"/>
      <c r="ED290" s="9"/>
      <c r="EE290" s="9"/>
      <c r="EF290" s="9"/>
      <c r="EG290" s="9"/>
      <c r="EH290" s="9"/>
      <c r="EI290" s="9"/>
      <c r="EJ290" s="9"/>
      <c r="EK290" s="9"/>
      <c r="EL290" s="9"/>
      <c r="EM290" s="9"/>
      <c r="EN290" s="9"/>
      <c r="EO290" s="9"/>
      <c r="EP290" s="9"/>
      <c r="EQ290" s="9"/>
      <c r="ER290" s="9"/>
      <c r="ES290" s="9"/>
      <c r="ET290" s="9"/>
      <c r="EU290" s="9"/>
      <c r="EV290" s="9"/>
      <c r="EW290" s="9"/>
      <c r="EX290" s="9"/>
      <c r="EY290" s="9"/>
      <c r="EZ290" s="9"/>
      <c r="FA290" s="9"/>
      <c r="FB290" s="9"/>
      <c r="FC290" s="9"/>
      <c r="FD290" s="9"/>
      <c r="FE290" s="9"/>
      <c r="FF290" s="9"/>
      <c r="FG290" s="9"/>
      <c r="FH290" s="9"/>
      <c r="FI290" s="9"/>
      <c r="FJ290" s="9"/>
      <c r="FK290" s="9"/>
      <c r="FL290" s="9"/>
      <c r="FM290" s="9"/>
      <c r="FN290" s="9"/>
      <c r="FO290" s="9"/>
      <c r="FP290" s="9"/>
      <c r="FQ290" s="9"/>
      <c r="FR290" s="9"/>
      <c r="FS290" s="9"/>
      <c r="FT290" s="9"/>
      <c r="FU290" s="9"/>
      <c r="FV290" s="9"/>
      <c r="FW290" s="9"/>
      <c r="FX290" s="9"/>
      <c r="FY290" s="9"/>
      <c r="FZ290" s="9"/>
      <c r="GA290" s="9"/>
      <c r="GB290" s="9"/>
      <c r="GC290" s="9"/>
      <c r="GD290" s="9"/>
      <c r="GE290" s="9"/>
      <c r="GF290" s="9"/>
      <c r="GG290" s="9"/>
      <c r="GH290" s="9"/>
      <c r="GI290" s="9"/>
      <c r="GJ290" s="9"/>
      <c r="GK290" s="9"/>
      <c r="GL290" s="9"/>
      <c r="GM290" s="9"/>
      <c r="GN290" s="9"/>
      <c r="GO290" s="9"/>
      <c r="GP290" s="9"/>
      <c r="GQ290" s="9"/>
      <c r="GR290" s="9"/>
      <c r="GS290" s="9"/>
      <c r="GT290" s="9"/>
      <c r="GU290" s="9"/>
      <c r="GV290" s="9"/>
      <c r="GW290" s="9"/>
      <c r="GX290" s="9"/>
      <c r="GY290" s="9"/>
      <c r="GZ290" s="9"/>
      <c r="HA290" s="9"/>
      <c r="HB290" s="9"/>
      <c r="HC290" s="9"/>
      <c r="HD290" s="9"/>
      <c r="HE290" s="9"/>
      <c r="HF290" s="9"/>
      <c r="HG290" s="9"/>
      <c r="HH290" s="9"/>
      <c r="HI290" s="9"/>
      <c r="HJ290" s="9"/>
      <c r="HK290" s="9"/>
      <c r="HL290" s="9"/>
      <c r="HM290" s="9"/>
      <c r="HN290" s="9"/>
      <c r="HO290" s="9"/>
      <c r="HP290" s="9"/>
      <c r="HQ290" s="9"/>
      <c r="HR290" s="9"/>
      <c r="HS290" s="9"/>
      <c r="HT290" s="9"/>
      <c r="HU290" s="9"/>
      <c r="HV290" s="9"/>
      <c r="HW290" s="9"/>
      <c r="HX290" s="9"/>
      <c r="HY290" s="9"/>
      <c r="HZ290" s="9"/>
      <c r="IA290" s="9"/>
      <c r="IB290" s="9"/>
      <c r="IC290" s="9"/>
      <c r="ID290" s="9"/>
      <c r="IE290" s="9"/>
      <c r="IF290" s="9"/>
      <c r="IG290" s="9"/>
      <c r="IH290" s="9"/>
      <c r="II290" s="9"/>
      <c r="IJ290" s="9"/>
      <c r="IK290" s="9"/>
      <c r="IL290" s="9"/>
      <c r="IM290" s="9"/>
      <c r="IN290" s="9"/>
      <c r="IO290" s="9"/>
      <c r="IP290" s="9"/>
      <c r="IQ290" s="9"/>
      <c r="IR290" s="9"/>
      <c r="IS290" s="9"/>
      <c r="IT290" s="9"/>
      <c r="IU290" s="9"/>
      <c r="IV290" s="9"/>
    </row>
    <row r="291" s="8" customFormat="1" ht="32.1" customHeight="1" spans="1:256">
      <c r="A291" s="19" t="s">
        <v>1381</v>
      </c>
      <c r="B291" s="19" t="s">
        <v>1679</v>
      </c>
      <c r="C291" s="19" t="s">
        <v>1678</v>
      </c>
      <c r="D291" s="20">
        <v>7</v>
      </c>
      <c r="E291" s="19" t="s">
        <v>1450</v>
      </c>
      <c r="F291" s="18">
        <v>1000</v>
      </c>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9"/>
      <c r="FQ291" s="9"/>
      <c r="FR291" s="9"/>
      <c r="FS291" s="9"/>
      <c r="FT291" s="9"/>
      <c r="FU291" s="9"/>
      <c r="FV291" s="9"/>
      <c r="FW291" s="9"/>
      <c r="FX291" s="9"/>
      <c r="FY291" s="9"/>
      <c r="FZ291" s="9"/>
      <c r="GA291" s="9"/>
      <c r="GB291" s="9"/>
      <c r="GC291" s="9"/>
      <c r="GD291" s="9"/>
      <c r="GE291" s="9"/>
      <c r="GF291" s="9"/>
      <c r="GG291" s="9"/>
      <c r="GH291" s="9"/>
      <c r="GI291" s="9"/>
      <c r="GJ291" s="9"/>
      <c r="GK291" s="9"/>
      <c r="GL291" s="9"/>
      <c r="GM291" s="9"/>
      <c r="GN291" s="9"/>
      <c r="GO291" s="9"/>
      <c r="GP291" s="9"/>
      <c r="GQ291" s="9"/>
      <c r="GR291" s="9"/>
      <c r="GS291" s="9"/>
      <c r="GT291" s="9"/>
      <c r="GU291" s="9"/>
      <c r="GV291" s="9"/>
      <c r="GW291" s="9"/>
      <c r="GX291" s="9"/>
      <c r="GY291" s="9"/>
      <c r="GZ291" s="9"/>
      <c r="HA291" s="9"/>
      <c r="HB291" s="9"/>
      <c r="HC291" s="9"/>
      <c r="HD291" s="9"/>
      <c r="HE291" s="9"/>
      <c r="HF291" s="9"/>
      <c r="HG291" s="9"/>
      <c r="HH291" s="9"/>
      <c r="HI291" s="9"/>
      <c r="HJ291" s="9"/>
      <c r="HK291" s="9"/>
      <c r="HL291" s="9"/>
      <c r="HM291" s="9"/>
      <c r="HN291" s="9"/>
      <c r="HO291" s="9"/>
      <c r="HP291" s="9"/>
      <c r="HQ291" s="9"/>
      <c r="HR291" s="9"/>
      <c r="HS291" s="9"/>
      <c r="HT291" s="9"/>
      <c r="HU291" s="9"/>
      <c r="HV291" s="9"/>
      <c r="HW291" s="9"/>
      <c r="HX291" s="9"/>
      <c r="HY291" s="9"/>
      <c r="HZ291" s="9"/>
      <c r="IA291" s="9"/>
      <c r="IB291" s="9"/>
      <c r="IC291" s="9"/>
      <c r="ID291" s="9"/>
      <c r="IE291" s="9"/>
      <c r="IF291" s="9"/>
      <c r="IG291" s="9"/>
      <c r="IH291" s="9"/>
      <c r="II291" s="9"/>
      <c r="IJ291" s="9"/>
      <c r="IK291" s="9"/>
      <c r="IL291" s="9"/>
      <c r="IM291" s="9"/>
      <c r="IN291" s="9"/>
      <c r="IO291" s="9"/>
      <c r="IP291" s="9"/>
      <c r="IQ291" s="9"/>
      <c r="IR291" s="9"/>
      <c r="IS291" s="9"/>
      <c r="IT291" s="9"/>
      <c r="IU291" s="9"/>
      <c r="IV291" s="9"/>
    </row>
    <row r="292" s="8" customFormat="1" ht="32.1" customHeight="1" spans="1:256">
      <c r="A292" s="19" t="s">
        <v>1441</v>
      </c>
      <c r="B292" s="19" t="s">
        <v>1679</v>
      </c>
      <c r="C292" s="19" t="s">
        <v>1678</v>
      </c>
      <c r="D292" s="20">
        <v>7</v>
      </c>
      <c r="E292" s="19" t="s">
        <v>1450</v>
      </c>
      <c r="F292" s="18">
        <v>600</v>
      </c>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9"/>
      <c r="FQ292" s="9"/>
      <c r="FR292" s="9"/>
      <c r="FS292" s="9"/>
      <c r="FT292" s="9"/>
      <c r="FU292" s="9"/>
      <c r="FV292" s="9"/>
      <c r="FW292" s="9"/>
      <c r="FX292" s="9"/>
      <c r="FY292" s="9"/>
      <c r="FZ292" s="9"/>
      <c r="GA292" s="9"/>
      <c r="GB292" s="9"/>
      <c r="GC292" s="9"/>
      <c r="GD292" s="9"/>
      <c r="GE292" s="9"/>
      <c r="GF292" s="9"/>
      <c r="GG292" s="9"/>
      <c r="GH292" s="9"/>
      <c r="GI292" s="9"/>
      <c r="GJ292" s="9"/>
      <c r="GK292" s="9"/>
      <c r="GL292" s="9"/>
      <c r="GM292" s="9"/>
      <c r="GN292" s="9"/>
      <c r="GO292" s="9"/>
      <c r="GP292" s="9"/>
      <c r="GQ292" s="9"/>
      <c r="GR292" s="9"/>
      <c r="GS292" s="9"/>
      <c r="GT292" s="9"/>
      <c r="GU292" s="9"/>
      <c r="GV292" s="9"/>
      <c r="GW292" s="9"/>
      <c r="GX292" s="9"/>
      <c r="GY292" s="9"/>
      <c r="GZ292" s="9"/>
      <c r="HA292" s="9"/>
      <c r="HB292" s="9"/>
      <c r="HC292" s="9"/>
      <c r="HD292" s="9"/>
      <c r="HE292" s="9"/>
      <c r="HF292" s="9"/>
      <c r="HG292" s="9"/>
      <c r="HH292" s="9"/>
      <c r="HI292" s="9"/>
      <c r="HJ292" s="9"/>
      <c r="HK292" s="9"/>
      <c r="HL292" s="9"/>
      <c r="HM292" s="9"/>
      <c r="HN292" s="9"/>
      <c r="HO292" s="9"/>
      <c r="HP292" s="9"/>
      <c r="HQ292" s="9"/>
      <c r="HR292" s="9"/>
      <c r="HS292" s="9"/>
      <c r="HT292" s="9"/>
      <c r="HU292" s="9"/>
      <c r="HV292" s="9"/>
      <c r="HW292" s="9"/>
      <c r="HX292" s="9"/>
      <c r="HY292" s="9"/>
      <c r="HZ292" s="9"/>
      <c r="IA292" s="9"/>
      <c r="IB292" s="9"/>
      <c r="IC292" s="9"/>
      <c r="ID292" s="9"/>
      <c r="IE292" s="9"/>
      <c r="IF292" s="9"/>
      <c r="IG292" s="9"/>
      <c r="IH292" s="9"/>
      <c r="II292" s="9"/>
      <c r="IJ292" s="9"/>
      <c r="IK292" s="9"/>
      <c r="IL292" s="9"/>
      <c r="IM292" s="9"/>
      <c r="IN292" s="9"/>
      <c r="IO292" s="9"/>
      <c r="IP292" s="9"/>
      <c r="IQ292" s="9"/>
      <c r="IR292" s="9"/>
      <c r="IS292" s="9"/>
      <c r="IT292" s="9"/>
      <c r="IU292" s="9"/>
      <c r="IV292" s="9"/>
    </row>
    <row r="293" s="8" customFormat="1" ht="32.1" customHeight="1" spans="1:256">
      <c r="A293" s="19" t="s">
        <v>1562</v>
      </c>
      <c r="B293" s="19" t="s">
        <v>1644</v>
      </c>
      <c r="C293" s="19" t="s">
        <v>1611</v>
      </c>
      <c r="D293" s="20">
        <v>10</v>
      </c>
      <c r="E293" s="19" t="s">
        <v>1450</v>
      </c>
      <c r="F293" s="18">
        <v>2700</v>
      </c>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9"/>
      <c r="FQ293" s="9"/>
      <c r="FR293" s="9"/>
      <c r="FS293" s="9"/>
      <c r="FT293" s="9"/>
      <c r="FU293" s="9"/>
      <c r="FV293" s="9"/>
      <c r="FW293" s="9"/>
      <c r="FX293" s="9"/>
      <c r="FY293" s="9"/>
      <c r="FZ293" s="9"/>
      <c r="GA293" s="9"/>
      <c r="GB293" s="9"/>
      <c r="GC293" s="9"/>
      <c r="GD293" s="9"/>
      <c r="GE293" s="9"/>
      <c r="GF293" s="9"/>
      <c r="GG293" s="9"/>
      <c r="GH293" s="9"/>
      <c r="GI293" s="9"/>
      <c r="GJ293" s="9"/>
      <c r="GK293" s="9"/>
      <c r="GL293" s="9"/>
      <c r="GM293" s="9"/>
      <c r="GN293" s="9"/>
      <c r="GO293" s="9"/>
      <c r="GP293" s="9"/>
      <c r="GQ293" s="9"/>
      <c r="GR293" s="9"/>
      <c r="GS293" s="9"/>
      <c r="GT293" s="9"/>
      <c r="GU293" s="9"/>
      <c r="GV293" s="9"/>
      <c r="GW293" s="9"/>
      <c r="GX293" s="9"/>
      <c r="GY293" s="9"/>
      <c r="GZ293" s="9"/>
      <c r="HA293" s="9"/>
      <c r="HB293" s="9"/>
      <c r="HC293" s="9"/>
      <c r="HD293" s="9"/>
      <c r="HE293" s="9"/>
      <c r="HF293" s="9"/>
      <c r="HG293" s="9"/>
      <c r="HH293" s="9"/>
      <c r="HI293" s="9"/>
      <c r="HJ293" s="9"/>
      <c r="HK293" s="9"/>
      <c r="HL293" s="9"/>
      <c r="HM293" s="9"/>
      <c r="HN293" s="9"/>
      <c r="HO293" s="9"/>
      <c r="HP293" s="9"/>
      <c r="HQ293" s="9"/>
      <c r="HR293" s="9"/>
      <c r="HS293" s="9"/>
      <c r="HT293" s="9"/>
      <c r="HU293" s="9"/>
      <c r="HV293" s="9"/>
      <c r="HW293" s="9"/>
      <c r="HX293" s="9"/>
      <c r="HY293" s="9"/>
      <c r="HZ293" s="9"/>
      <c r="IA293" s="9"/>
      <c r="IB293" s="9"/>
      <c r="IC293" s="9"/>
      <c r="ID293" s="9"/>
      <c r="IE293" s="9"/>
      <c r="IF293" s="9"/>
      <c r="IG293" s="9"/>
      <c r="IH293" s="9"/>
      <c r="II293" s="9"/>
      <c r="IJ293" s="9"/>
      <c r="IK293" s="9"/>
      <c r="IL293" s="9"/>
      <c r="IM293" s="9"/>
      <c r="IN293" s="9"/>
      <c r="IO293" s="9"/>
      <c r="IP293" s="9"/>
      <c r="IQ293" s="9"/>
      <c r="IR293" s="9"/>
      <c r="IS293" s="9"/>
      <c r="IT293" s="9"/>
      <c r="IU293" s="9"/>
      <c r="IV293" s="9"/>
    </row>
    <row r="294" s="8" customFormat="1" ht="32.1" customHeight="1" spans="1:256">
      <c r="A294" s="19" t="s">
        <v>1441</v>
      </c>
      <c r="B294" s="19" t="s">
        <v>1679</v>
      </c>
      <c r="C294" s="19" t="s">
        <v>1611</v>
      </c>
      <c r="D294" s="20">
        <v>10</v>
      </c>
      <c r="E294" s="19" t="s">
        <v>1450</v>
      </c>
      <c r="F294" s="18">
        <v>400</v>
      </c>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9"/>
      <c r="FQ294" s="9"/>
      <c r="FR294" s="9"/>
      <c r="FS294" s="9"/>
      <c r="FT294" s="9"/>
      <c r="FU294" s="9"/>
      <c r="FV294" s="9"/>
      <c r="FW294" s="9"/>
      <c r="FX294" s="9"/>
      <c r="FY294" s="9"/>
      <c r="FZ294" s="9"/>
      <c r="GA294" s="9"/>
      <c r="GB294" s="9"/>
      <c r="GC294" s="9"/>
      <c r="GD294" s="9"/>
      <c r="GE294" s="9"/>
      <c r="GF294" s="9"/>
      <c r="GG294" s="9"/>
      <c r="GH294" s="9"/>
      <c r="GI294" s="9"/>
      <c r="GJ294" s="9"/>
      <c r="GK294" s="9"/>
      <c r="GL294" s="9"/>
      <c r="GM294" s="9"/>
      <c r="GN294" s="9"/>
      <c r="GO294" s="9"/>
      <c r="GP294" s="9"/>
      <c r="GQ294" s="9"/>
      <c r="GR294" s="9"/>
      <c r="GS294" s="9"/>
      <c r="GT294" s="9"/>
      <c r="GU294" s="9"/>
      <c r="GV294" s="9"/>
      <c r="GW294" s="9"/>
      <c r="GX294" s="9"/>
      <c r="GY294" s="9"/>
      <c r="GZ294" s="9"/>
      <c r="HA294" s="9"/>
      <c r="HB294" s="9"/>
      <c r="HC294" s="9"/>
      <c r="HD294" s="9"/>
      <c r="HE294" s="9"/>
      <c r="HF294" s="9"/>
      <c r="HG294" s="9"/>
      <c r="HH294" s="9"/>
      <c r="HI294" s="9"/>
      <c r="HJ294" s="9"/>
      <c r="HK294" s="9"/>
      <c r="HL294" s="9"/>
      <c r="HM294" s="9"/>
      <c r="HN294" s="9"/>
      <c r="HO294" s="9"/>
      <c r="HP294" s="9"/>
      <c r="HQ294" s="9"/>
      <c r="HR294" s="9"/>
      <c r="HS294" s="9"/>
      <c r="HT294" s="9"/>
      <c r="HU294" s="9"/>
      <c r="HV294" s="9"/>
      <c r="HW294" s="9"/>
      <c r="HX294" s="9"/>
      <c r="HY294" s="9"/>
      <c r="HZ294" s="9"/>
      <c r="IA294" s="9"/>
      <c r="IB294" s="9"/>
      <c r="IC294" s="9"/>
      <c r="ID294" s="9"/>
      <c r="IE294" s="9"/>
      <c r="IF294" s="9"/>
      <c r="IG294" s="9"/>
      <c r="IH294" s="9"/>
      <c r="II294" s="9"/>
      <c r="IJ294" s="9"/>
      <c r="IK294" s="9"/>
      <c r="IL294" s="9"/>
      <c r="IM294" s="9"/>
      <c r="IN294" s="9"/>
      <c r="IO294" s="9"/>
      <c r="IP294" s="9"/>
      <c r="IQ294" s="9"/>
      <c r="IR294" s="9"/>
      <c r="IS294" s="9"/>
      <c r="IT294" s="9"/>
      <c r="IU294" s="9"/>
      <c r="IV294" s="9"/>
    </row>
    <row r="295" s="8" customFormat="1" ht="32.1" customHeight="1" spans="1:256">
      <c r="A295" s="19" t="s">
        <v>1407</v>
      </c>
      <c r="B295" s="19" t="s">
        <v>1680</v>
      </c>
      <c r="C295" s="19" t="s">
        <v>1565</v>
      </c>
      <c r="D295" s="20">
        <v>10</v>
      </c>
      <c r="E295" s="19" t="s">
        <v>1456</v>
      </c>
      <c r="F295" s="18">
        <v>9.1</v>
      </c>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9"/>
      <c r="EW295" s="9"/>
      <c r="EX295" s="9"/>
      <c r="EY295" s="9"/>
      <c r="EZ295" s="9"/>
      <c r="FA295" s="9"/>
      <c r="FB295" s="9"/>
      <c r="FC295" s="9"/>
      <c r="FD295" s="9"/>
      <c r="FE295" s="9"/>
      <c r="FF295" s="9"/>
      <c r="FG295" s="9"/>
      <c r="FH295" s="9"/>
      <c r="FI295" s="9"/>
      <c r="FJ295" s="9"/>
      <c r="FK295" s="9"/>
      <c r="FL295" s="9"/>
      <c r="FM295" s="9"/>
      <c r="FN295" s="9"/>
      <c r="FO295" s="9"/>
      <c r="FP295" s="9"/>
      <c r="FQ295" s="9"/>
      <c r="FR295" s="9"/>
      <c r="FS295" s="9"/>
      <c r="FT295" s="9"/>
      <c r="FU295" s="9"/>
      <c r="FV295" s="9"/>
      <c r="FW295" s="9"/>
      <c r="FX295" s="9"/>
      <c r="FY295" s="9"/>
      <c r="FZ295" s="9"/>
      <c r="GA295" s="9"/>
      <c r="GB295" s="9"/>
      <c r="GC295" s="9"/>
      <c r="GD295" s="9"/>
      <c r="GE295" s="9"/>
      <c r="GF295" s="9"/>
      <c r="GG295" s="9"/>
      <c r="GH295" s="9"/>
      <c r="GI295" s="9"/>
      <c r="GJ295" s="9"/>
      <c r="GK295" s="9"/>
      <c r="GL295" s="9"/>
      <c r="GM295" s="9"/>
      <c r="GN295" s="9"/>
      <c r="GO295" s="9"/>
      <c r="GP295" s="9"/>
      <c r="GQ295" s="9"/>
      <c r="GR295" s="9"/>
      <c r="GS295" s="9"/>
      <c r="GT295" s="9"/>
      <c r="GU295" s="9"/>
      <c r="GV295" s="9"/>
      <c r="GW295" s="9"/>
      <c r="GX295" s="9"/>
      <c r="GY295" s="9"/>
      <c r="GZ295" s="9"/>
      <c r="HA295" s="9"/>
      <c r="HB295" s="9"/>
      <c r="HC295" s="9"/>
      <c r="HD295" s="9"/>
      <c r="HE295" s="9"/>
      <c r="HF295" s="9"/>
      <c r="HG295" s="9"/>
      <c r="HH295" s="9"/>
      <c r="HI295" s="9"/>
      <c r="HJ295" s="9"/>
      <c r="HK295" s="9"/>
      <c r="HL295" s="9"/>
      <c r="HM295" s="9"/>
      <c r="HN295" s="9"/>
      <c r="HO295" s="9"/>
      <c r="HP295" s="9"/>
      <c r="HQ295" s="9"/>
      <c r="HR295" s="9"/>
      <c r="HS295" s="9"/>
      <c r="HT295" s="9"/>
      <c r="HU295" s="9"/>
      <c r="HV295" s="9"/>
      <c r="HW295" s="9"/>
      <c r="HX295" s="9"/>
      <c r="HY295" s="9"/>
      <c r="HZ295" s="9"/>
      <c r="IA295" s="9"/>
      <c r="IB295" s="9"/>
      <c r="IC295" s="9"/>
      <c r="ID295" s="9"/>
      <c r="IE295" s="9"/>
      <c r="IF295" s="9"/>
      <c r="IG295" s="9"/>
      <c r="IH295" s="9"/>
      <c r="II295" s="9"/>
      <c r="IJ295" s="9"/>
      <c r="IK295" s="9"/>
      <c r="IL295" s="9"/>
      <c r="IM295" s="9"/>
      <c r="IN295" s="9"/>
      <c r="IO295" s="9"/>
      <c r="IP295" s="9"/>
      <c r="IQ295" s="9"/>
      <c r="IR295" s="9"/>
      <c r="IS295" s="9"/>
      <c r="IT295" s="9"/>
      <c r="IU295" s="9"/>
      <c r="IV295" s="9"/>
    </row>
    <row r="296" s="8" customFormat="1" ht="32.1" customHeight="1" spans="1:256">
      <c r="A296" s="19" t="s">
        <v>1389</v>
      </c>
      <c r="B296" s="19" t="s">
        <v>1681</v>
      </c>
      <c r="C296" s="19" t="s">
        <v>1565</v>
      </c>
      <c r="D296" s="20">
        <v>10</v>
      </c>
      <c r="E296" s="19" t="s">
        <v>1456</v>
      </c>
      <c r="F296" s="18">
        <v>5.85</v>
      </c>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c r="FE296" s="9"/>
      <c r="FF296" s="9"/>
      <c r="FG296" s="9"/>
      <c r="FH296" s="9"/>
      <c r="FI296" s="9"/>
      <c r="FJ296" s="9"/>
      <c r="FK296" s="9"/>
      <c r="FL296" s="9"/>
      <c r="FM296" s="9"/>
      <c r="FN296" s="9"/>
      <c r="FO296" s="9"/>
      <c r="FP296" s="9"/>
      <c r="FQ296" s="9"/>
      <c r="FR296" s="9"/>
      <c r="FS296" s="9"/>
      <c r="FT296" s="9"/>
      <c r="FU296" s="9"/>
      <c r="FV296" s="9"/>
      <c r="FW296" s="9"/>
      <c r="FX296" s="9"/>
      <c r="FY296" s="9"/>
      <c r="FZ296" s="9"/>
      <c r="GA296" s="9"/>
      <c r="GB296" s="9"/>
      <c r="GC296" s="9"/>
      <c r="GD296" s="9"/>
      <c r="GE296" s="9"/>
      <c r="GF296" s="9"/>
      <c r="GG296" s="9"/>
      <c r="GH296" s="9"/>
      <c r="GI296" s="9"/>
      <c r="GJ296" s="9"/>
      <c r="GK296" s="9"/>
      <c r="GL296" s="9"/>
      <c r="GM296" s="9"/>
      <c r="GN296" s="9"/>
      <c r="GO296" s="9"/>
      <c r="GP296" s="9"/>
      <c r="GQ296" s="9"/>
      <c r="GR296" s="9"/>
      <c r="GS296" s="9"/>
      <c r="GT296" s="9"/>
      <c r="GU296" s="9"/>
      <c r="GV296" s="9"/>
      <c r="GW296" s="9"/>
      <c r="GX296" s="9"/>
      <c r="GY296" s="9"/>
      <c r="GZ296" s="9"/>
      <c r="HA296" s="9"/>
      <c r="HB296" s="9"/>
      <c r="HC296" s="9"/>
      <c r="HD296" s="9"/>
      <c r="HE296" s="9"/>
      <c r="HF296" s="9"/>
      <c r="HG296" s="9"/>
      <c r="HH296" s="9"/>
      <c r="HI296" s="9"/>
      <c r="HJ296" s="9"/>
      <c r="HK296" s="9"/>
      <c r="HL296" s="9"/>
      <c r="HM296" s="9"/>
      <c r="HN296" s="9"/>
      <c r="HO296" s="9"/>
      <c r="HP296" s="9"/>
      <c r="HQ296" s="9"/>
      <c r="HR296" s="9"/>
      <c r="HS296" s="9"/>
      <c r="HT296" s="9"/>
      <c r="HU296" s="9"/>
      <c r="HV296" s="9"/>
      <c r="HW296" s="9"/>
      <c r="HX296" s="9"/>
      <c r="HY296" s="9"/>
      <c r="HZ296" s="9"/>
      <c r="IA296" s="9"/>
      <c r="IB296" s="9"/>
      <c r="IC296" s="9"/>
      <c r="ID296" s="9"/>
      <c r="IE296" s="9"/>
      <c r="IF296" s="9"/>
      <c r="IG296" s="9"/>
      <c r="IH296" s="9"/>
      <c r="II296" s="9"/>
      <c r="IJ296" s="9"/>
      <c r="IK296" s="9"/>
      <c r="IL296" s="9"/>
      <c r="IM296" s="9"/>
      <c r="IN296" s="9"/>
      <c r="IO296" s="9"/>
      <c r="IP296" s="9"/>
      <c r="IQ296" s="9"/>
      <c r="IR296" s="9"/>
      <c r="IS296" s="9"/>
      <c r="IT296" s="9"/>
      <c r="IU296" s="9"/>
      <c r="IV296" s="9"/>
    </row>
    <row r="297" s="8" customFormat="1" ht="32.1" customHeight="1" spans="1:256">
      <c r="A297" s="19" t="s">
        <v>1614</v>
      </c>
      <c r="B297" s="19" t="s">
        <v>1615</v>
      </c>
      <c r="C297" s="19" t="s">
        <v>1565</v>
      </c>
      <c r="D297" s="20">
        <v>10</v>
      </c>
      <c r="E297" s="19" t="s">
        <v>1456</v>
      </c>
      <c r="F297" s="18">
        <v>433</v>
      </c>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c r="DR297" s="9"/>
      <c r="DS297" s="9"/>
      <c r="DT297" s="9"/>
      <c r="DU297" s="9"/>
      <c r="DV297" s="9"/>
      <c r="DW297" s="9"/>
      <c r="DX297" s="9"/>
      <c r="DY297" s="9"/>
      <c r="DZ297" s="9"/>
      <c r="EA297" s="9"/>
      <c r="EB297" s="9"/>
      <c r="EC297" s="9"/>
      <c r="ED297" s="9"/>
      <c r="EE297" s="9"/>
      <c r="EF297" s="9"/>
      <c r="EG297" s="9"/>
      <c r="EH297" s="9"/>
      <c r="EI297" s="9"/>
      <c r="EJ297" s="9"/>
      <c r="EK297" s="9"/>
      <c r="EL297" s="9"/>
      <c r="EM297" s="9"/>
      <c r="EN297" s="9"/>
      <c r="EO297" s="9"/>
      <c r="EP297" s="9"/>
      <c r="EQ297" s="9"/>
      <c r="ER297" s="9"/>
      <c r="ES297" s="9"/>
      <c r="ET297" s="9"/>
      <c r="EU297" s="9"/>
      <c r="EV297" s="9"/>
      <c r="EW297" s="9"/>
      <c r="EX297" s="9"/>
      <c r="EY297" s="9"/>
      <c r="EZ297" s="9"/>
      <c r="FA297" s="9"/>
      <c r="FB297" s="9"/>
      <c r="FC297" s="9"/>
      <c r="FD297" s="9"/>
      <c r="FE297" s="9"/>
      <c r="FF297" s="9"/>
      <c r="FG297" s="9"/>
      <c r="FH297" s="9"/>
      <c r="FI297" s="9"/>
      <c r="FJ297" s="9"/>
      <c r="FK297" s="9"/>
      <c r="FL297" s="9"/>
      <c r="FM297" s="9"/>
      <c r="FN297" s="9"/>
      <c r="FO297" s="9"/>
      <c r="FP297" s="9"/>
      <c r="FQ297" s="9"/>
      <c r="FR297" s="9"/>
      <c r="FS297" s="9"/>
      <c r="FT297" s="9"/>
      <c r="FU297" s="9"/>
      <c r="FV297" s="9"/>
      <c r="FW297" s="9"/>
      <c r="FX297" s="9"/>
      <c r="FY297" s="9"/>
      <c r="FZ297" s="9"/>
      <c r="GA297" s="9"/>
      <c r="GB297" s="9"/>
      <c r="GC297" s="9"/>
      <c r="GD297" s="9"/>
      <c r="GE297" s="9"/>
      <c r="GF297" s="9"/>
      <c r="GG297" s="9"/>
      <c r="GH297" s="9"/>
      <c r="GI297" s="9"/>
      <c r="GJ297" s="9"/>
      <c r="GK297" s="9"/>
      <c r="GL297" s="9"/>
      <c r="GM297" s="9"/>
      <c r="GN297" s="9"/>
      <c r="GO297" s="9"/>
      <c r="GP297" s="9"/>
      <c r="GQ297" s="9"/>
      <c r="GR297" s="9"/>
      <c r="GS297" s="9"/>
      <c r="GT297" s="9"/>
      <c r="GU297" s="9"/>
      <c r="GV297" s="9"/>
      <c r="GW297" s="9"/>
      <c r="GX297" s="9"/>
      <c r="GY297" s="9"/>
      <c r="GZ297" s="9"/>
      <c r="HA297" s="9"/>
      <c r="HB297" s="9"/>
      <c r="HC297" s="9"/>
      <c r="HD297" s="9"/>
      <c r="HE297" s="9"/>
      <c r="HF297" s="9"/>
      <c r="HG297" s="9"/>
      <c r="HH297" s="9"/>
      <c r="HI297" s="9"/>
      <c r="HJ297" s="9"/>
      <c r="HK297" s="9"/>
      <c r="HL297" s="9"/>
      <c r="HM297" s="9"/>
      <c r="HN297" s="9"/>
      <c r="HO297" s="9"/>
      <c r="HP297" s="9"/>
      <c r="HQ297" s="9"/>
      <c r="HR297" s="9"/>
      <c r="HS297" s="9"/>
      <c r="HT297" s="9"/>
      <c r="HU297" s="9"/>
      <c r="HV297" s="9"/>
      <c r="HW297" s="9"/>
      <c r="HX297" s="9"/>
      <c r="HY297" s="9"/>
      <c r="HZ297" s="9"/>
      <c r="IA297" s="9"/>
      <c r="IB297" s="9"/>
      <c r="IC297" s="9"/>
      <c r="ID297" s="9"/>
      <c r="IE297" s="9"/>
      <c r="IF297" s="9"/>
      <c r="IG297" s="9"/>
      <c r="IH297" s="9"/>
      <c r="II297" s="9"/>
      <c r="IJ297" s="9"/>
      <c r="IK297" s="9"/>
      <c r="IL297" s="9"/>
      <c r="IM297" s="9"/>
      <c r="IN297" s="9"/>
      <c r="IO297" s="9"/>
      <c r="IP297" s="9"/>
      <c r="IQ297" s="9"/>
      <c r="IR297" s="9"/>
      <c r="IS297" s="9"/>
      <c r="IT297" s="9"/>
      <c r="IU297" s="9"/>
      <c r="IV297" s="9"/>
    </row>
    <row r="298" s="8" customFormat="1" ht="32.1" customHeight="1" spans="1:256">
      <c r="A298" s="19" t="s">
        <v>1441</v>
      </c>
      <c r="B298" s="19" t="s">
        <v>1682</v>
      </c>
      <c r="C298" s="19" t="s">
        <v>1565</v>
      </c>
      <c r="D298" s="20">
        <v>10</v>
      </c>
      <c r="E298" s="19" t="s">
        <v>1456</v>
      </c>
      <c r="F298" s="18">
        <v>1.280964</v>
      </c>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c r="DR298" s="9"/>
      <c r="DS298" s="9"/>
      <c r="DT298" s="9"/>
      <c r="DU298" s="9"/>
      <c r="DV298" s="9"/>
      <c r="DW298" s="9"/>
      <c r="DX298" s="9"/>
      <c r="DY298" s="9"/>
      <c r="DZ298" s="9"/>
      <c r="EA298" s="9"/>
      <c r="EB298" s="9"/>
      <c r="EC298" s="9"/>
      <c r="ED298" s="9"/>
      <c r="EE298" s="9"/>
      <c r="EF298" s="9"/>
      <c r="EG298" s="9"/>
      <c r="EH298" s="9"/>
      <c r="EI298" s="9"/>
      <c r="EJ298" s="9"/>
      <c r="EK298" s="9"/>
      <c r="EL298" s="9"/>
      <c r="EM298" s="9"/>
      <c r="EN298" s="9"/>
      <c r="EO298" s="9"/>
      <c r="EP298" s="9"/>
      <c r="EQ298" s="9"/>
      <c r="ER298" s="9"/>
      <c r="ES298" s="9"/>
      <c r="ET298" s="9"/>
      <c r="EU298" s="9"/>
      <c r="EV298" s="9"/>
      <c r="EW298" s="9"/>
      <c r="EX298" s="9"/>
      <c r="EY298" s="9"/>
      <c r="EZ298" s="9"/>
      <c r="FA298" s="9"/>
      <c r="FB298" s="9"/>
      <c r="FC298" s="9"/>
      <c r="FD298" s="9"/>
      <c r="FE298" s="9"/>
      <c r="FF298" s="9"/>
      <c r="FG298" s="9"/>
      <c r="FH298" s="9"/>
      <c r="FI298" s="9"/>
      <c r="FJ298" s="9"/>
      <c r="FK298" s="9"/>
      <c r="FL298" s="9"/>
      <c r="FM298" s="9"/>
      <c r="FN298" s="9"/>
      <c r="FO298" s="9"/>
      <c r="FP298" s="9"/>
      <c r="FQ298" s="9"/>
      <c r="FR298" s="9"/>
      <c r="FS298" s="9"/>
      <c r="FT298" s="9"/>
      <c r="FU298" s="9"/>
      <c r="FV298" s="9"/>
      <c r="FW298" s="9"/>
      <c r="FX298" s="9"/>
      <c r="FY298" s="9"/>
      <c r="FZ298" s="9"/>
      <c r="GA298" s="9"/>
      <c r="GB298" s="9"/>
      <c r="GC298" s="9"/>
      <c r="GD298" s="9"/>
      <c r="GE298" s="9"/>
      <c r="GF298" s="9"/>
      <c r="GG298" s="9"/>
      <c r="GH298" s="9"/>
      <c r="GI298" s="9"/>
      <c r="GJ298" s="9"/>
      <c r="GK298" s="9"/>
      <c r="GL298" s="9"/>
      <c r="GM298" s="9"/>
      <c r="GN298" s="9"/>
      <c r="GO298" s="9"/>
      <c r="GP298" s="9"/>
      <c r="GQ298" s="9"/>
      <c r="GR298" s="9"/>
      <c r="GS298" s="9"/>
      <c r="GT298" s="9"/>
      <c r="GU298" s="9"/>
      <c r="GV298" s="9"/>
      <c r="GW298" s="9"/>
      <c r="GX298" s="9"/>
      <c r="GY298" s="9"/>
      <c r="GZ298" s="9"/>
      <c r="HA298" s="9"/>
      <c r="HB298" s="9"/>
      <c r="HC298" s="9"/>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row>
    <row r="299" s="8" customFormat="1" ht="32.1" customHeight="1" spans="1:256">
      <c r="A299" s="19" t="s">
        <v>1441</v>
      </c>
      <c r="B299" s="19" t="s">
        <v>1683</v>
      </c>
      <c r="C299" s="19" t="s">
        <v>1565</v>
      </c>
      <c r="D299" s="20">
        <v>10</v>
      </c>
      <c r="E299" s="19" t="s">
        <v>1456</v>
      </c>
      <c r="F299" s="18">
        <v>14.95</v>
      </c>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c r="DR299" s="9"/>
      <c r="DS299" s="9"/>
      <c r="DT299" s="9"/>
      <c r="DU299" s="9"/>
      <c r="DV299" s="9"/>
      <c r="DW299" s="9"/>
      <c r="DX299" s="9"/>
      <c r="DY299" s="9"/>
      <c r="DZ299" s="9"/>
      <c r="EA299" s="9"/>
      <c r="EB299" s="9"/>
      <c r="EC299" s="9"/>
      <c r="ED299" s="9"/>
      <c r="EE299" s="9"/>
      <c r="EF299" s="9"/>
      <c r="EG299" s="9"/>
      <c r="EH299" s="9"/>
      <c r="EI299" s="9"/>
      <c r="EJ299" s="9"/>
      <c r="EK299" s="9"/>
      <c r="EL299" s="9"/>
      <c r="EM299" s="9"/>
      <c r="EN299" s="9"/>
      <c r="EO299" s="9"/>
      <c r="EP299" s="9"/>
      <c r="EQ299" s="9"/>
      <c r="ER299" s="9"/>
      <c r="ES299" s="9"/>
      <c r="ET299" s="9"/>
      <c r="EU299" s="9"/>
      <c r="EV299" s="9"/>
      <c r="EW299" s="9"/>
      <c r="EX299" s="9"/>
      <c r="EY299" s="9"/>
      <c r="EZ299" s="9"/>
      <c r="FA299" s="9"/>
      <c r="FB299" s="9"/>
      <c r="FC299" s="9"/>
      <c r="FD299" s="9"/>
      <c r="FE299" s="9"/>
      <c r="FF299" s="9"/>
      <c r="FG299" s="9"/>
      <c r="FH299" s="9"/>
      <c r="FI299" s="9"/>
      <c r="FJ299" s="9"/>
      <c r="FK299" s="9"/>
      <c r="FL299" s="9"/>
      <c r="FM299" s="9"/>
      <c r="FN299" s="9"/>
      <c r="FO299" s="9"/>
      <c r="FP299" s="9"/>
      <c r="FQ299" s="9"/>
      <c r="FR299" s="9"/>
      <c r="FS299" s="9"/>
      <c r="FT299" s="9"/>
      <c r="FU299" s="9"/>
      <c r="FV299" s="9"/>
      <c r="FW299" s="9"/>
      <c r="FX299" s="9"/>
      <c r="FY299" s="9"/>
      <c r="FZ299" s="9"/>
      <c r="GA299" s="9"/>
      <c r="GB299" s="9"/>
      <c r="GC299" s="9"/>
      <c r="GD299" s="9"/>
      <c r="GE299" s="9"/>
      <c r="GF299" s="9"/>
      <c r="GG299" s="9"/>
      <c r="GH299" s="9"/>
      <c r="GI299" s="9"/>
      <c r="GJ299" s="9"/>
      <c r="GK299" s="9"/>
      <c r="GL299" s="9"/>
      <c r="GM299" s="9"/>
      <c r="GN299" s="9"/>
      <c r="GO299" s="9"/>
      <c r="GP299" s="9"/>
      <c r="GQ299" s="9"/>
      <c r="GR299" s="9"/>
      <c r="GS299" s="9"/>
      <c r="GT299" s="9"/>
      <c r="GU299" s="9"/>
      <c r="GV299" s="9"/>
      <c r="GW299" s="9"/>
      <c r="GX299" s="9"/>
      <c r="GY299" s="9"/>
      <c r="GZ299" s="9"/>
      <c r="HA299" s="9"/>
      <c r="HB299" s="9"/>
      <c r="HC299" s="9"/>
      <c r="HD299" s="9"/>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row>
    <row r="300" s="8" customFormat="1" ht="32.1" customHeight="1" spans="1:256">
      <c r="A300" s="19" t="s">
        <v>1389</v>
      </c>
      <c r="B300" s="19" t="s">
        <v>1684</v>
      </c>
      <c r="C300" s="19" t="s">
        <v>1565</v>
      </c>
      <c r="D300" s="20">
        <v>10</v>
      </c>
      <c r="E300" s="19" t="s">
        <v>1456</v>
      </c>
      <c r="F300" s="18">
        <v>2.3</v>
      </c>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9"/>
      <c r="FZ300" s="9"/>
      <c r="GA300" s="9"/>
      <c r="GB300" s="9"/>
      <c r="GC300" s="9"/>
      <c r="GD300" s="9"/>
      <c r="GE300" s="9"/>
      <c r="GF300" s="9"/>
      <c r="GG300" s="9"/>
      <c r="GH300" s="9"/>
      <c r="GI300" s="9"/>
      <c r="GJ300" s="9"/>
      <c r="GK300" s="9"/>
      <c r="GL300" s="9"/>
      <c r="GM300" s="9"/>
      <c r="GN300" s="9"/>
      <c r="GO300" s="9"/>
      <c r="GP300" s="9"/>
      <c r="GQ300" s="9"/>
      <c r="GR300" s="9"/>
      <c r="GS300" s="9"/>
      <c r="GT300" s="9"/>
      <c r="GU300" s="9"/>
      <c r="GV300" s="9"/>
      <c r="GW300" s="9"/>
      <c r="GX300" s="9"/>
      <c r="GY300" s="9"/>
      <c r="GZ300" s="9"/>
      <c r="HA300" s="9"/>
      <c r="HB300" s="9"/>
      <c r="HC300" s="9"/>
      <c r="HD300" s="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row>
    <row r="301" s="8" customFormat="1" ht="32.1" customHeight="1" spans="1:256">
      <c r="A301" s="19" t="s">
        <v>1424</v>
      </c>
      <c r="B301" s="19" t="s">
        <v>1685</v>
      </c>
      <c r="C301" s="19" t="s">
        <v>1565</v>
      </c>
      <c r="D301" s="20">
        <v>10</v>
      </c>
      <c r="E301" s="19" t="s">
        <v>1456</v>
      </c>
      <c r="F301" s="18">
        <v>28.95</v>
      </c>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c r="DR301" s="9"/>
      <c r="DS301" s="9"/>
      <c r="DT301" s="9"/>
      <c r="DU301" s="9"/>
      <c r="DV301" s="9"/>
      <c r="DW301" s="9"/>
      <c r="DX301" s="9"/>
      <c r="DY301" s="9"/>
      <c r="DZ301" s="9"/>
      <c r="EA301" s="9"/>
      <c r="EB301" s="9"/>
      <c r="EC301" s="9"/>
      <c r="ED301" s="9"/>
      <c r="EE301" s="9"/>
      <c r="EF301" s="9"/>
      <c r="EG301" s="9"/>
      <c r="EH301" s="9"/>
      <c r="EI301" s="9"/>
      <c r="EJ301" s="9"/>
      <c r="EK301" s="9"/>
      <c r="EL301" s="9"/>
      <c r="EM301" s="9"/>
      <c r="EN301" s="9"/>
      <c r="EO301" s="9"/>
      <c r="EP301" s="9"/>
      <c r="EQ301" s="9"/>
      <c r="ER301" s="9"/>
      <c r="ES301" s="9"/>
      <c r="ET301" s="9"/>
      <c r="EU301" s="9"/>
      <c r="EV301" s="9"/>
      <c r="EW301" s="9"/>
      <c r="EX301" s="9"/>
      <c r="EY301" s="9"/>
      <c r="EZ301" s="9"/>
      <c r="FA301" s="9"/>
      <c r="FB301" s="9"/>
      <c r="FC301" s="9"/>
      <c r="FD301" s="9"/>
      <c r="FE301" s="9"/>
      <c r="FF301" s="9"/>
      <c r="FG301" s="9"/>
      <c r="FH301" s="9"/>
      <c r="FI301" s="9"/>
      <c r="FJ301" s="9"/>
      <c r="FK301" s="9"/>
      <c r="FL301" s="9"/>
      <c r="FM301" s="9"/>
      <c r="FN301" s="9"/>
      <c r="FO301" s="9"/>
      <c r="FP301" s="9"/>
      <c r="FQ301" s="9"/>
      <c r="FR301" s="9"/>
      <c r="FS301" s="9"/>
      <c r="FT301" s="9"/>
      <c r="FU301" s="9"/>
      <c r="FV301" s="9"/>
      <c r="FW301" s="9"/>
      <c r="FX301" s="9"/>
      <c r="FY301" s="9"/>
      <c r="FZ301" s="9"/>
      <c r="GA301" s="9"/>
      <c r="GB301" s="9"/>
      <c r="GC301" s="9"/>
      <c r="GD301" s="9"/>
      <c r="GE301" s="9"/>
      <c r="GF301" s="9"/>
      <c r="GG301" s="9"/>
      <c r="GH301" s="9"/>
      <c r="GI301" s="9"/>
      <c r="GJ301" s="9"/>
      <c r="GK301" s="9"/>
      <c r="GL301" s="9"/>
      <c r="GM301" s="9"/>
      <c r="GN301" s="9"/>
      <c r="GO301" s="9"/>
      <c r="GP301" s="9"/>
      <c r="GQ301" s="9"/>
      <c r="GR301" s="9"/>
      <c r="GS301" s="9"/>
      <c r="GT301" s="9"/>
      <c r="GU301" s="9"/>
      <c r="GV301" s="9"/>
      <c r="GW301" s="9"/>
      <c r="GX301" s="9"/>
      <c r="GY301" s="9"/>
      <c r="GZ301" s="9"/>
      <c r="HA301" s="9"/>
      <c r="HB301" s="9"/>
      <c r="HC301" s="9"/>
      <c r="HD301" s="9"/>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row>
    <row r="302" s="8" customFormat="1" ht="32.1" customHeight="1" spans="1:256">
      <c r="A302" s="19" t="s">
        <v>1424</v>
      </c>
      <c r="B302" s="21" t="s">
        <v>1685</v>
      </c>
      <c r="C302" s="19" t="s">
        <v>1565</v>
      </c>
      <c r="D302" s="20">
        <v>10</v>
      </c>
      <c r="E302" s="19" t="s">
        <v>1456</v>
      </c>
      <c r="F302" s="18">
        <v>30.41</v>
      </c>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9"/>
      <c r="DN302" s="9"/>
      <c r="DO302" s="9"/>
      <c r="DP302" s="9"/>
      <c r="DQ302" s="9"/>
      <c r="DR302" s="9"/>
      <c r="DS302" s="9"/>
      <c r="DT302" s="9"/>
      <c r="DU302" s="9"/>
      <c r="DV302" s="9"/>
      <c r="DW302" s="9"/>
      <c r="DX302" s="9"/>
      <c r="DY302" s="9"/>
      <c r="DZ302" s="9"/>
      <c r="EA302" s="9"/>
      <c r="EB302" s="9"/>
      <c r="EC302" s="9"/>
      <c r="ED302" s="9"/>
      <c r="EE302" s="9"/>
      <c r="EF302" s="9"/>
      <c r="EG302" s="9"/>
      <c r="EH302" s="9"/>
      <c r="EI302" s="9"/>
      <c r="EJ302" s="9"/>
      <c r="EK302" s="9"/>
      <c r="EL302" s="9"/>
      <c r="EM302" s="9"/>
      <c r="EN302" s="9"/>
      <c r="EO302" s="9"/>
      <c r="EP302" s="9"/>
      <c r="EQ302" s="9"/>
      <c r="ER302" s="9"/>
      <c r="ES302" s="9"/>
      <c r="ET302" s="9"/>
      <c r="EU302" s="9"/>
      <c r="EV302" s="9"/>
      <c r="EW302" s="9"/>
      <c r="EX302" s="9"/>
      <c r="EY302" s="9"/>
      <c r="EZ302" s="9"/>
      <c r="FA302" s="9"/>
      <c r="FB302" s="9"/>
      <c r="FC302" s="9"/>
      <c r="FD302" s="9"/>
      <c r="FE302" s="9"/>
      <c r="FF302" s="9"/>
      <c r="FG302" s="9"/>
      <c r="FH302" s="9"/>
      <c r="FI302" s="9"/>
      <c r="FJ302" s="9"/>
      <c r="FK302" s="9"/>
      <c r="FL302" s="9"/>
      <c r="FM302" s="9"/>
      <c r="FN302" s="9"/>
      <c r="FO302" s="9"/>
      <c r="FP302" s="9"/>
      <c r="FQ302" s="9"/>
      <c r="FR302" s="9"/>
      <c r="FS302" s="9"/>
      <c r="FT302" s="9"/>
      <c r="FU302" s="9"/>
      <c r="FV302" s="9"/>
      <c r="FW302" s="9"/>
      <c r="FX302" s="9"/>
      <c r="FY302" s="9"/>
      <c r="FZ302" s="9"/>
      <c r="GA302" s="9"/>
      <c r="GB302" s="9"/>
      <c r="GC302" s="9"/>
      <c r="GD302" s="9"/>
      <c r="GE302" s="9"/>
      <c r="GF302" s="9"/>
      <c r="GG302" s="9"/>
      <c r="GH302" s="9"/>
      <c r="GI302" s="9"/>
      <c r="GJ302" s="9"/>
      <c r="GK302" s="9"/>
      <c r="GL302" s="9"/>
      <c r="GM302" s="9"/>
      <c r="GN302" s="9"/>
      <c r="GO302" s="9"/>
      <c r="GP302" s="9"/>
      <c r="GQ302" s="9"/>
      <c r="GR302" s="9"/>
      <c r="GS302" s="9"/>
      <c r="GT302" s="9"/>
      <c r="GU302" s="9"/>
      <c r="GV302" s="9"/>
      <c r="GW302" s="9"/>
      <c r="GX302" s="9"/>
      <c r="GY302" s="9"/>
      <c r="GZ302" s="9"/>
      <c r="HA302" s="9"/>
      <c r="HB302" s="9"/>
      <c r="HC302" s="9"/>
      <c r="HD302" s="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row>
    <row r="303" s="8" customFormat="1" ht="32.1" customHeight="1" spans="1:256">
      <c r="A303" s="19" t="s">
        <v>1424</v>
      </c>
      <c r="B303" s="19" t="s">
        <v>1685</v>
      </c>
      <c r="C303" s="19" t="s">
        <v>1565</v>
      </c>
      <c r="D303" s="20">
        <v>10</v>
      </c>
      <c r="E303" s="19" t="s">
        <v>1456</v>
      </c>
      <c r="F303" s="18">
        <v>30.86</v>
      </c>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9"/>
      <c r="DZ303" s="9"/>
      <c r="EA303" s="9"/>
      <c r="EB303" s="9"/>
      <c r="EC303" s="9"/>
      <c r="ED303" s="9"/>
      <c r="EE303" s="9"/>
      <c r="EF303" s="9"/>
      <c r="EG303" s="9"/>
      <c r="EH303" s="9"/>
      <c r="EI303" s="9"/>
      <c r="EJ303" s="9"/>
      <c r="EK303" s="9"/>
      <c r="EL303" s="9"/>
      <c r="EM303" s="9"/>
      <c r="EN303" s="9"/>
      <c r="EO303" s="9"/>
      <c r="EP303" s="9"/>
      <c r="EQ303" s="9"/>
      <c r="ER303" s="9"/>
      <c r="ES303" s="9"/>
      <c r="ET303" s="9"/>
      <c r="EU303" s="9"/>
      <c r="EV303" s="9"/>
      <c r="EW303" s="9"/>
      <c r="EX303" s="9"/>
      <c r="EY303" s="9"/>
      <c r="EZ303" s="9"/>
      <c r="FA303" s="9"/>
      <c r="FB303" s="9"/>
      <c r="FC303" s="9"/>
      <c r="FD303" s="9"/>
      <c r="FE303" s="9"/>
      <c r="FF303" s="9"/>
      <c r="FG303" s="9"/>
      <c r="FH303" s="9"/>
      <c r="FI303" s="9"/>
      <c r="FJ303" s="9"/>
      <c r="FK303" s="9"/>
      <c r="FL303" s="9"/>
      <c r="FM303" s="9"/>
      <c r="FN303" s="9"/>
      <c r="FO303" s="9"/>
      <c r="FP303" s="9"/>
      <c r="FQ303" s="9"/>
      <c r="FR303" s="9"/>
      <c r="FS303" s="9"/>
      <c r="FT303" s="9"/>
      <c r="FU303" s="9"/>
      <c r="FV303" s="9"/>
      <c r="FW303" s="9"/>
      <c r="FX303" s="9"/>
      <c r="FY303" s="9"/>
      <c r="FZ303" s="9"/>
      <c r="GA303" s="9"/>
      <c r="GB303" s="9"/>
      <c r="GC303" s="9"/>
      <c r="GD303" s="9"/>
      <c r="GE303" s="9"/>
      <c r="GF303" s="9"/>
      <c r="GG303" s="9"/>
      <c r="GH303" s="9"/>
      <c r="GI303" s="9"/>
      <c r="GJ303" s="9"/>
      <c r="GK303" s="9"/>
      <c r="GL303" s="9"/>
      <c r="GM303" s="9"/>
      <c r="GN303" s="9"/>
      <c r="GO303" s="9"/>
      <c r="GP303" s="9"/>
      <c r="GQ303" s="9"/>
      <c r="GR303" s="9"/>
      <c r="GS303" s="9"/>
      <c r="GT303" s="9"/>
      <c r="GU303" s="9"/>
      <c r="GV303" s="9"/>
      <c r="GW303" s="9"/>
      <c r="GX303" s="9"/>
      <c r="GY303" s="9"/>
      <c r="GZ303" s="9"/>
      <c r="HA303" s="9"/>
      <c r="HB303" s="9"/>
      <c r="HC303" s="9"/>
      <c r="HD303" s="9"/>
      <c r="HE303" s="9"/>
      <c r="HF303" s="9"/>
      <c r="HG303" s="9"/>
      <c r="HH303" s="9"/>
      <c r="HI303" s="9"/>
      <c r="HJ303" s="9"/>
      <c r="HK303" s="9"/>
      <c r="HL303" s="9"/>
      <c r="HM303" s="9"/>
      <c r="HN303" s="9"/>
      <c r="HO303" s="9"/>
      <c r="HP303" s="9"/>
      <c r="HQ303" s="9"/>
      <c r="HR303" s="9"/>
      <c r="HS303" s="9"/>
      <c r="HT303" s="9"/>
      <c r="HU303" s="9"/>
      <c r="HV303" s="9"/>
      <c r="HW303" s="9"/>
      <c r="HX303" s="9"/>
      <c r="HY303" s="9"/>
      <c r="HZ303" s="9"/>
      <c r="IA303" s="9"/>
      <c r="IB303" s="9"/>
      <c r="IC303" s="9"/>
      <c r="ID303" s="9"/>
      <c r="IE303" s="9"/>
      <c r="IF303" s="9"/>
      <c r="IG303" s="9"/>
      <c r="IH303" s="9"/>
      <c r="II303" s="9"/>
      <c r="IJ303" s="9"/>
      <c r="IK303" s="9"/>
      <c r="IL303" s="9"/>
      <c r="IM303" s="9"/>
      <c r="IN303" s="9"/>
      <c r="IO303" s="9"/>
      <c r="IP303" s="9"/>
      <c r="IQ303" s="9"/>
      <c r="IR303" s="9"/>
      <c r="IS303" s="9"/>
      <c r="IT303" s="9"/>
      <c r="IU303" s="9"/>
      <c r="IV303" s="9"/>
    </row>
    <row r="304" s="8" customFormat="1" ht="32.1" customHeight="1" spans="1:256">
      <c r="A304" s="19" t="s">
        <v>1441</v>
      </c>
      <c r="B304" s="19" t="s">
        <v>1686</v>
      </c>
      <c r="C304" s="19" t="s">
        <v>1565</v>
      </c>
      <c r="D304" s="20">
        <v>10</v>
      </c>
      <c r="E304" s="19" t="s">
        <v>1456</v>
      </c>
      <c r="F304" s="18">
        <v>1.3</v>
      </c>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c r="CN304" s="9"/>
      <c r="CO304" s="9"/>
      <c r="CP304" s="9"/>
      <c r="CQ304" s="9"/>
      <c r="CR304" s="9"/>
      <c r="CS304" s="9"/>
      <c r="CT304" s="9"/>
      <c r="CU304" s="9"/>
      <c r="CV304" s="9"/>
      <c r="CW304" s="9"/>
      <c r="CX304" s="9"/>
      <c r="CY304" s="9"/>
      <c r="CZ304" s="9"/>
      <c r="DA304" s="9"/>
      <c r="DB304" s="9"/>
      <c r="DC304" s="9"/>
      <c r="DD304" s="9"/>
      <c r="DE304" s="9"/>
      <c r="DF304" s="9"/>
      <c r="DG304" s="9"/>
      <c r="DH304" s="9"/>
      <c r="DI304" s="9"/>
      <c r="DJ304" s="9"/>
      <c r="DK304" s="9"/>
      <c r="DL304" s="9"/>
      <c r="DM304" s="9"/>
      <c r="DN304" s="9"/>
      <c r="DO304" s="9"/>
      <c r="DP304" s="9"/>
      <c r="DQ304" s="9"/>
      <c r="DR304" s="9"/>
      <c r="DS304" s="9"/>
      <c r="DT304" s="9"/>
      <c r="DU304" s="9"/>
      <c r="DV304" s="9"/>
      <c r="DW304" s="9"/>
      <c r="DX304" s="9"/>
      <c r="DY304" s="9"/>
      <c r="DZ304" s="9"/>
      <c r="EA304" s="9"/>
      <c r="EB304" s="9"/>
      <c r="EC304" s="9"/>
      <c r="ED304" s="9"/>
      <c r="EE304" s="9"/>
      <c r="EF304" s="9"/>
      <c r="EG304" s="9"/>
      <c r="EH304" s="9"/>
      <c r="EI304" s="9"/>
      <c r="EJ304" s="9"/>
      <c r="EK304" s="9"/>
      <c r="EL304" s="9"/>
      <c r="EM304" s="9"/>
      <c r="EN304" s="9"/>
      <c r="EO304" s="9"/>
      <c r="EP304" s="9"/>
      <c r="EQ304" s="9"/>
      <c r="ER304" s="9"/>
      <c r="ES304" s="9"/>
      <c r="ET304" s="9"/>
      <c r="EU304" s="9"/>
      <c r="EV304" s="9"/>
      <c r="EW304" s="9"/>
      <c r="EX304" s="9"/>
      <c r="EY304" s="9"/>
      <c r="EZ304" s="9"/>
      <c r="FA304" s="9"/>
      <c r="FB304" s="9"/>
      <c r="FC304" s="9"/>
      <c r="FD304" s="9"/>
      <c r="FE304" s="9"/>
      <c r="FF304" s="9"/>
      <c r="FG304" s="9"/>
      <c r="FH304" s="9"/>
      <c r="FI304" s="9"/>
      <c r="FJ304" s="9"/>
      <c r="FK304" s="9"/>
      <c r="FL304" s="9"/>
      <c r="FM304" s="9"/>
      <c r="FN304" s="9"/>
      <c r="FO304" s="9"/>
      <c r="FP304" s="9"/>
      <c r="FQ304" s="9"/>
      <c r="FR304" s="9"/>
      <c r="FS304" s="9"/>
      <c r="FT304" s="9"/>
      <c r="FU304" s="9"/>
      <c r="FV304" s="9"/>
      <c r="FW304" s="9"/>
      <c r="FX304" s="9"/>
      <c r="FY304" s="9"/>
      <c r="FZ304" s="9"/>
      <c r="GA304" s="9"/>
      <c r="GB304" s="9"/>
      <c r="GC304" s="9"/>
      <c r="GD304" s="9"/>
      <c r="GE304" s="9"/>
      <c r="GF304" s="9"/>
      <c r="GG304" s="9"/>
      <c r="GH304" s="9"/>
      <c r="GI304" s="9"/>
      <c r="GJ304" s="9"/>
      <c r="GK304" s="9"/>
      <c r="GL304" s="9"/>
      <c r="GM304" s="9"/>
      <c r="GN304" s="9"/>
      <c r="GO304" s="9"/>
      <c r="GP304" s="9"/>
      <c r="GQ304" s="9"/>
      <c r="GR304" s="9"/>
      <c r="GS304" s="9"/>
      <c r="GT304" s="9"/>
      <c r="GU304" s="9"/>
      <c r="GV304" s="9"/>
      <c r="GW304" s="9"/>
      <c r="GX304" s="9"/>
      <c r="GY304" s="9"/>
      <c r="GZ304" s="9"/>
      <c r="HA304" s="9"/>
      <c r="HB304" s="9"/>
      <c r="HC304" s="9"/>
      <c r="HD304" s="9"/>
      <c r="HE304" s="9"/>
      <c r="HF304" s="9"/>
      <c r="HG304" s="9"/>
      <c r="HH304" s="9"/>
      <c r="HI304" s="9"/>
      <c r="HJ304" s="9"/>
      <c r="HK304" s="9"/>
      <c r="HL304" s="9"/>
      <c r="HM304" s="9"/>
      <c r="HN304" s="9"/>
      <c r="HO304" s="9"/>
      <c r="HP304" s="9"/>
      <c r="HQ304" s="9"/>
      <c r="HR304" s="9"/>
      <c r="HS304" s="9"/>
      <c r="HT304" s="9"/>
      <c r="HU304" s="9"/>
      <c r="HV304" s="9"/>
      <c r="HW304" s="9"/>
      <c r="HX304" s="9"/>
      <c r="HY304" s="9"/>
      <c r="HZ304" s="9"/>
      <c r="IA304" s="9"/>
      <c r="IB304" s="9"/>
      <c r="IC304" s="9"/>
      <c r="ID304" s="9"/>
      <c r="IE304" s="9"/>
      <c r="IF304" s="9"/>
      <c r="IG304" s="9"/>
      <c r="IH304" s="9"/>
      <c r="II304" s="9"/>
      <c r="IJ304" s="9"/>
      <c r="IK304" s="9"/>
      <c r="IL304" s="9"/>
      <c r="IM304" s="9"/>
      <c r="IN304" s="9"/>
      <c r="IO304" s="9"/>
      <c r="IP304" s="9"/>
      <c r="IQ304" s="9"/>
      <c r="IR304" s="9"/>
      <c r="IS304" s="9"/>
      <c r="IT304" s="9"/>
      <c r="IU304" s="9"/>
      <c r="IV304" s="9"/>
    </row>
    <row r="305" s="8" customFormat="1" ht="32.1" customHeight="1" spans="1:256">
      <c r="A305" s="19" t="s">
        <v>1389</v>
      </c>
      <c r="B305" s="19" t="s">
        <v>1687</v>
      </c>
      <c r="C305" s="19" t="s">
        <v>1565</v>
      </c>
      <c r="D305" s="20">
        <v>10</v>
      </c>
      <c r="E305" s="19" t="s">
        <v>1456</v>
      </c>
      <c r="F305" s="18">
        <v>4.89</v>
      </c>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9"/>
      <c r="DJ305" s="9"/>
      <c r="DK305" s="9"/>
      <c r="DL305" s="9"/>
      <c r="DM305" s="9"/>
      <c r="DN305" s="9"/>
      <c r="DO305" s="9"/>
      <c r="DP305" s="9"/>
      <c r="DQ305" s="9"/>
      <c r="DR305" s="9"/>
      <c r="DS305" s="9"/>
      <c r="DT305" s="9"/>
      <c r="DU305" s="9"/>
      <c r="DV305" s="9"/>
      <c r="DW305" s="9"/>
      <c r="DX305" s="9"/>
      <c r="DY305" s="9"/>
      <c r="DZ305" s="9"/>
      <c r="EA305" s="9"/>
      <c r="EB305" s="9"/>
      <c r="EC305" s="9"/>
      <c r="ED305" s="9"/>
      <c r="EE305" s="9"/>
      <c r="EF305" s="9"/>
      <c r="EG305" s="9"/>
      <c r="EH305" s="9"/>
      <c r="EI305" s="9"/>
      <c r="EJ305" s="9"/>
      <c r="EK305" s="9"/>
      <c r="EL305" s="9"/>
      <c r="EM305" s="9"/>
      <c r="EN305" s="9"/>
      <c r="EO305" s="9"/>
      <c r="EP305" s="9"/>
      <c r="EQ305" s="9"/>
      <c r="ER305" s="9"/>
      <c r="ES305" s="9"/>
      <c r="ET305" s="9"/>
      <c r="EU305" s="9"/>
      <c r="EV305" s="9"/>
      <c r="EW305" s="9"/>
      <c r="EX305" s="9"/>
      <c r="EY305" s="9"/>
      <c r="EZ305" s="9"/>
      <c r="FA305" s="9"/>
      <c r="FB305" s="9"/>
      <c r="FC305" s="9"/>
      <c r="FD305" s="9"/>
      <c r="FE305" s="9"/>
      <c r="FF305" s="9"/>
      <c r="FG305" s="9"/>
      <c r="FH305" s="9"/>
      <c r="FI305" s="9"/>
      <c r="FJ305" s="9"/>
      <c r="FK305" s="9"/>
      <c r="FL305" s="9"/>
      <c r="FM305" s="9"/>
      <c r="FN305" s="9"/>
      <c r="FO305" s="9"/>
      <c r="FP305" s="9"/>
      <c r="FQ305" s="9"/>
      <c r="FR305" s="9"/>
      <c r="FS305" s="9"/>
      <c r="FT305" s="9"/>
      <c r="FU305" s="9"/>
      <c r="FV305" s="9"/>
      <c r="FW305" s="9"/>
      <c r="FX305" s="9"/>
      <c r="FY305" s="9"/>
      <c r="FZ305" s="9"/>
      <c r="GA305" s="9"/>
      <c r="GB305" s="9"/>
      <c r="GC305" s="9"/>
      <c r="GD305" s="9"/>
      <c r="GE305" s="9"/>
      <c r="GF305" s="9"/>
      <c r="GG305" s="9"/>
      <c r="GH305" s="9"/>
      <c r="GI305" s="9"/>
      <c r="GJ305" s="9"/>
      <c r="GK305" s="9"/>
      <c r="GL305" s="9"/>
      <c r="GM305" s="9"/>
      <c r="GN305" s="9"/>
      <c r="GO305" s="9"/>
      <c r="GP305" s="9"/>
      <c r="GQ305" s="9"/>
      <c r="GR305" s="9"/>
      <c r="GS305" s="9"/>
      <c r="GT305" s="9"/>
      <c r="GU305" s="9"/>
      <c r="GV305" s="9"/>
      <c r="GW305" s="9"/>
      <c r="GX305" s="9"/>
      <c r="GY305" s="9"/>
      <c r="GZ305" s="9"/>
      <c r="HA305" s="9"/>
      <c r="HB305" s="9"/>
      <c r="HC305" s="9"/>
      <c r="HD305" s="9"/>
      <c r="HE305" s="9"/>
      <c r="HF305" s="9"/>
      <c r="HG305" s="9"/>
      <c r="HH305" s="9"/>
      <c r="HI305" s="9"/>
      <c r="HJ305" s="9"/>
      <c r="HK305" s="9"/>
      <c r="HL305" s="9"/>
      <c r="HM305" s="9"/>
      <c r="HN305" s="9"/>
      <c r="HO305" s="9"/>
      <c r="HP305" s="9"/>
      <c r="HQ305" s="9"/>
      <c r="HR305" s="9"/>
      <c r="HS305" s="9"/>
      <c r="HT305" s="9"/>
      <c r="HU305" s="9"/>
      <c r="HV305" s="9"/>
      <c r="HW305" s="9"/>
      <c r="HX305" s="9"/>
      <c r="HY305" s="9"/>
      <c r="HZ305" s="9"/>
      <c r="IA305" s="9"/>
      <c r="IB305" s="9"/>
      <c r="IC305" s="9"/>
      <c r="ID305" s="9"/>
      <c r="IE305" s="9"/>
      <c r="IF305" s="9"/>
      <c r="IG305" s="9"/>
      <c r="IH305" s="9"/>
      <c r="II305" s="9"/>
      <c r="IJ305" s="9"/>
      <c r="IK305" s="9"/>
      <c r="IL305" s="9"/>
      <c r="IM305" s="9"/>
      <c r="IN305" s="9"/>
      <c r="IO305" s="9"/>
      <c r="IP305" s="9"/>
      <c r="IQ305" s="9"/>
      <c r="IR305" s="9"/>
      <c r="IS305" s="9"/>
      <c r="IT305" s="9"/>
      <c r="IU305" s="9"/>
      <c r="IV305" s="9"/>
    </row>
    <row r="306" s="8" customFormat="1" ht="32.1" customHeight="1" spans="1:256">
      <c r="A306" s="19" t="s">
        <v>1424</v>
      </c>
      <c r="B306" s="19" t="s">
        <v>1616</v>
      </c>
      <c r="C306" s="19" t="s">
        <v>1565</v>
      </c>
      <c r="D306" s="20">
        <v>10</v>
      </c>
      <c r="E306" s="19" t="s">
        <v>1456</v>
      </c>
      <c r="F306" s="18">
        <v>0.43</v>
      </c>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c r="CN306" s="9"/>
      <c r="CO306" s="9"/>
      <c r="CP306" s="9"/>
      <c r="CQ306" s="9"/>
      <c r="CR306" s="9"/>
      <c r="CS306" s="9"/>
      <c r="CT306" s="9"/>
      <c r="CU306" s="9"/>
      <c r="CV306" s="9"/>
      <c r="CW306" s="9"/>
      <c r="CX306" s="9"/>
      <c r="CY306" s="9"/>
      <c r="CZ306" s="9"/>
      <c r="DA306" s="9"/>
      <c r="DB306" s="9"/>
      <c r="DC306" s="9"/>
      <c r="DD306" s="9"/>
      <c r="DE306" s="9"/>
      <c r="DF306" s="9"/>
      <c r="DG306" s="9"/>
      <c r="DH306" s="9"/>
      <c r="DI306" s="9"/>
      <c r="DJ306" s="9"/>
      <c r="DK306" s="9"/>
      <c r="DL306" s="9"/>
      <c r="DM306" s="9"/>
      <c r="DN306" s="9"/>
      <c r="DO306" s="9"/>
      <c r="DP306" s="9"/>
      <c r="DQ306" s="9"/>
      <c r="DR306" s="9"/>
      <c r="DS306" s="9"/>
      <c r="DT306" s="9"/>
      <c r="DU306" s="9"/>
      <c r="DV306" s="9"/>
      <c r="DW306" s="9"/>
      <c r="DX306" s="9"/>
      <c r="DY306" s="9"/>
      <c r="DZ306" s="9"/>
      <c r="EA306" s="9"/>
      <c r="EB306" s="9"/>
      <c r="EC306" s="9"/>
      <c r="ED306" s="9"/>
      <c r="EE306" s="9"/>
      <c r="EF306" s="9"/>
      <c r="EG306" s="9"/>
      <c r="EH306" s="9"/>
      <c r="EI306" s="9"/>
      <c r="EJ306" s="9"/>
      <c r="EK306" s="9"/>
      <c r="EL306" s="9"/>
      <c r="EM306" s="9"/>
      <c r="EN306" s="9"/>
      <c r="EO306" s="9"/>
      <c r="EP306" s="9"/>
      <c r="EQ306" s="9"/>
      <c r="ER306" s="9"/>
      <c r="ES306" s="9"/>
      <c r="ET306" s="9"/>
      <c r="EU306" s="9"/>
      <c r="EV306" s="9"/>
      <c r="EW306" s="9"/>
      <c r="EX306" s="9"/>
      <c r="EY306" s="9"/>
      <c r="EZ306" s="9"/>
      <c r="FA306" s="9"/>
      <c r="FB306" s="9"/>
      <c r="FC306" s="9"/>
      <c r="FD306" s="9"/>
      <c r="FE306" s="9"/>
      <c r="FF306" s="9"/>
      <c r="FG306" s="9"/>
      <c r="FH306" s="9"/>
      <c r="FI306" s="9"/>
      <c r="FJ306" s="9"/>
      <c r="FK306" s="9"/>
      <c r="FL306" s="9"/>
      <c r="FM306" s="9"/>
      <c r="FN306" s="9"/>
      <c r="FO306" s="9"/>
      <c r="FP306" s="9"/>
      <c r="FQ306" s="9"/>
      <c r="FR306" s="9"/>
      <c r="FS306" s="9"/>
      <c r="FT306" s="9"/>
      <c r="FU306" s="9"/>
      <c r="FV306" s="9"/>
      <c r="FW306" s="9"/>
      <c r="FX306" s="9"/>
      <c r="FY306" s="9"/>
      <c r="FZ306" s="9"/>
      <c r="GA306" s="9"/>
      <c r="GB306" s="9"/>
      <c r="GC306" s="9"/>
      <c r="GD306" s="9"/>
      <c r="GE306" s="9"/>
      <c r="GF306" s="9"/>
      <c r="GG306" s="9"/>
      <c r="GH306" s="9"/>
      <c r="GI306" s="9"/>
      <c r="GJ306" s="9"/>
      <c r="GK306" s="9"/>
      <c r="GL306" s="9"/>
      <c r="GM306" s="9"/>
      <c r="GN306" s="9"/>
      <c r="GO306" s="9"/>
      <c r="GP306" s="9"/>
      <c r="GQ306" s="9"/>
      <c r="GR306" s="9"/>
      <c r="GS306" s="9"/>
      <c r="GT306" s="9"/>
      <c r="GU306" s="9"/>
      <c r="GV306" s="9"/>
      <c r="GW306" s="9"/>
      <c r="GX306" s="9"/>
      <c r="GY306" s="9"/>
      <c r="GZ306" s="9"/>
      <c r="HA306" s="9"/>
      <c r="HB306" s="9"/>
      <c r="HC306" s="9"/>
      <c r="HD306" s="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row>
    <row r="307" s="8" customFormat="1" ht="32.1" customHeight="1" spans="1:256">
      <c r="A307" s="19" t="s">
        <v>1424</v>
      </c>
      <c r="B307" s="19" t="s">
        <v>1688</v>
      </c>
      <c r="C307" s="19" t="s">
        <v>1565</v>
      </c>
      <c r="D307" s="20">
        <v>10</v>
      </c>
      <c r="E307" s="19" t="s">
        <v>1456</v>
      </c>
      <c r="F307" s="18">
        <v>33.6</v>
      </c>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c r="DR307" s="9"/>
      <c r="DS307" s="9"/>
      <c r="DT307" s="9"/>
      <c r="DU307" s="9"/>
      <c r="DV307" s="9"/>
      <c r="DW307" s="9"/>
      <c r="DX307" s="9"/>
      <c r="DY307" s="9"/>
      <c r="DZ307" s="9"/>
      <c r="EA307" s="9"/>
      <c r="EB307" s="9"/>
      <c r="EC307" s="9"/>
      <c r="ED307" s="9"/>
      <c r="EE307" s="9"/>
      <c r="EF307" s="9"/>
      <c r="EG307" s="9"/>
      <c r="EH307" s="9"/>
      <c r="EI307" s="9"/>
      <c r="EJ307" s="9"/>
      <c r="EK307" s="9"/>
      <c r="EL307" s="9"/>
      <c r="EM307" s="9"/>
      <c r="EN307" s="9"/>
      <c r="EO307" s="9"/>
      <c r="EP307" s="9"/>
      <c r="EQ307" s="9"/>
      <c r="ER307" s="9"/>
      <c r="ES307" s="9"/>
      <c r="ET307" s="9"/>
      <c r="EU307" s="9"/>
      <c r="EV307" s="9"/>
      <c r="EW307" s="9"/>
      <c r="EX307" s="9"/>
      <c r="EY307" s="9"/>
      <c r="EZ307" s="9"/>
      <c r="FA307" s="9"/>
      <c r="FB307" s="9"/>
      <c r="FC307" s="9"/>
      <c r="FD307" s="9"/>
      <c r="FE307" s="9"/>
      <c r="FF307" s="9"/>
      <c r="FG307" s="9"/>
      <c r="FH307" s="9"/>
      <c r="FI307" s="9"/>
      <c r="FJ307" s="9"/>
      <c r="FK307" s="9"/>
      <c r="FL307" s="9"/>
      <c r="FM307" s="9"/>
      <c r="FN307" s="9"/>
      <c r="FO307" s="9"/>
      <c r="FP307" s="9"/>
      <c r="FQ307" s="9"/>
      <c r="FR307" s="9"/>
      <c r="FS307" s="9"/>
      <c r="FT307" s="9"/>
      <c r="FU307" s="9"/>
      <c r="FV307" s="9"/>
      <c r="FW307" s="9"/>
      <c r="FX307" s="9"/>
      <c r="FY307" s="9"/>
      <c r="FZ307" s="9"/>
      <c r="GA307" s="9"/>
      <c r="GB307" s="9"/>
      <c r="GC307" s="9"/>
      <c r="GD307" s="9"/>
      <c r="GE307" s="9"/>
      <c r="GF307" s="9"/>
      <c r="GG307" s="9"/>
      <c r="GH307" s="9"/>
      <c r="GI307" s="9"/>
      <c r="GJ307" s="9"/>
      <c r="GK307" s="9"/>
      <c r="GL307" s="9"/>
      <c r="GM307" s="9"/>
      <c r="GN307" s="9"/>
      <c r="GO307" s="9"/>
      <c r="GP307" s="9"/>
      <c r="GQ307" s="9"/>
      <c r="GR307" s="9"/>
      <c r="GS307" s="9"/>
      <c r="GT307" s="9"/>
      <c r="GU307" s="9"/>
      <c r="GV307" s="9"/>
      <c r="GW307" s="9"/>
      <c r="GX307" s="9"/>
      <c r="GY307" s="9"/>
      <c r="GZ307" s="9"/>
      <c r="HA307" s="9"/>
      <c r="HB307" s="9"/>
      <c r="HC307" s="9"/>
      <c r="HD307" s="9"/>
      <c r="HE307" s="9"/>
      <c r="HF307" s="9"/>
      <c r="HG307" s="9"/>
      <c r="HH307" s="9"/>
      <c r="HI307" s="9"/>
      <c r="HJ307" s="9"/>
      <c r="HK307" s="9"/>
      <c r="HL307" s="9"/>
      <c r="HM307" s="9"/>
      <c r="HN307" s="9"/>
      <c r="HO307" s="9"/>
      <c r="HP307" s="9"/>
      <c r="HQ307" s="9"/>
      <c r="HR307" s="9"/>
      <c r="HS307" s="9"/>
      <c r="HT307" s="9"/>
      <c r="HU307" s="9"/>
      <c r="HV307" s="9"/>
      <c r="HW307" s="9"/>
      <c r="HX307" s="9"/>
      <c r="HY307" s="9"/>
      <c r="HZ307" s="9"/>
      <c r="IA307" s="9"/>
      <c r="IB307" s="9"/>
      <c r="IC307" s="9"/>
      <c r="ID307" s="9"/>
      <c r="IE307" s="9"/>
      <c r="IF307" s="9"/>
      <c r="IG307" s="9"/>
      <c r="IH307" s="9"/>
      <c r="II307" s="9"/>
      <c r="IJ307" s="9"/>
      <c r="IK307" s="9"/>
      <c r="IL307" s="9"/>
      <c r="IM307" s="9"/>
      <c r="IN307" s="9"/>
      <c r="IO307" s="9"/>
      <c r="IP307" s="9"/>
      <c r="IQ307" s="9"/>
      <c r="IR307" s="9"/>
      <c r="IS307" s="9"/>
      <c r="IT307" s="9"/>
      <c r="IU307" s="9"/>
      <c r="IV307" s="9"/>
    </row>
    <row r="308" s="8" customFormat="1" ht="32.1" customHeight="1" spans="1:256">
      <c r="A308" s="19" t="s">
        <v>1389</v>
      </c>
      <c r="B308" s="19" t="s">
        <v>1689</v>
      </c>
      <c r="C308" s="19" t="s">
        <v>1565</v>
      </c>
      <c r="D308" s="20">
        <v>10</v>
      </c>
      <c r="E308" s="19" t="s">
        <v>1456</v>
      </c>
      <c r="F308" s="18">
        <v>8.01</v>
      </c>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9"/>
      <c r="DN308" s="9"/>
      <c r="DO308" s="9"/>
      <c r="DP308" s="9"/>
      <c r="DQ308" s="9"/>
      <c r="DR308" s="9"/>
      <c r="DS308" s="9"/>
      <c r="DT308" s="9"/>
      <c r="DU308" s="9"/>
      <c r="DV308" s="9"/>
      <c r="DW308" s="9"/>
      <c r="DX308" s="9"/>
      <c r="DY308" s="9"/>
      <c r="DZ308" s="9"/>
      <c r="EA308" s="9"/>
      <c r="EB308" s="9"/>
      <c r="EC308" s="9"/>
      <c r="ED308" s="9"/>
      <c r="EE308" s="9"/>
      <c r="EF308" s="9"/>
      <c r="EG308" s="9"/>
      <c r="EH308" s="9"/>
      <c r="EI308" s="9"/>
      <c r="EJ308" s="9"/>
      <c r="EK308" s="9"/>
      <c r="EL308" s="9"/>
      <c r="EM308" s="9"/>
      <c r="EN308" s="9"/>
      <c r="EO308" s="9"/>
      <c r="EP308" s="9"/>
      <c r="EQ308" s="9"/>
      <c r="ER308" s="9"/>
      <c r="ES308" s="9"/>
      <c r="ET308" s="9"/>
      <c r="EU308" s="9"/>
      <c r="EV308" s="9"/>
      <c r="EW308" s="9"/>
      <c r="EX308" s="9"/>
      <c r="EY308" s="9"/>
      <c r="EZ308" s="9"/>
      <c r="FA308" s="9"/>
      <c r="FB308" s="9"/>
      <c r="FC308" s="9"/>
      <c r="FD308" s="9"/>
      <c r="FE308" s="9"/>
      <c r="FF308" s="9"/>
      <c r="FG308" s="9"/>
      <c r="FH308" s="9"/>
      <c r="FI308" s="9"/>
      <c r="FJ308" s="9"/>
      <c r="FK308" s="9"/>
      <c r="FL308" s="9"/>
      <c r="FM308" s="9"/>
      <c r="FN308" s="9"/>
      <c r="FO308" s="9"/>
      <c r="FP308" s="9"/>
      <c r="FQ308" s="9"/>
      <c r="FR308" s="9"/>
      <c r="FS308" s="9"/>
      <c r="FT308" s="9"/>
      <c r="FU308" s="9"/>
      <c r="FV308" s="9"/>
      <c r="FW308" s="9"/>
      <c r="FX308" s="9"/>
      <c r="FY308" s="9"/>
      <c r="FZ308" s="9"/>
      <c r="GA308" s="9"/>
      <c r="GB308" s="9"/>
      <c r="GC308" s="9"/>
      <c r="GD308" s="9"/>
      <c r="GE308" s="9"/>
      <c r="GF308" s="9"/>
      <c r="GG308" s="9"/>
      <c r="GH308" s="9"/>
      <c r="GI308" s="9"/>
      <c r="GJ308" s="9"/>
      <c r="GK308" s="9"/>
      <c r="GL308" s="9"/>
      <c r="GM308" s="9"/>
      <c r="GN308" s="9"/>
      <c r="GO308" s="9"/>
      <c r="GP308" s="9"/>
      <c r="GQ308" s="9"/>
      <c r="GR308" s="9"/>
      <c r="GS308" s="9"/>
      <c r="GT308" s="9"/>
      <c r="GU308" s="9"/>
      <c r="GV308" s="9"/>
      <c r="GW308" s="9"/>
      <c r="GX308" s="9"/>
      <c r="GY308" s="9"/>
      <c r="GZ308" s="9"/>
      <c r="HA308" s="9"/>
      <c r="HB308" s="9"/>
      <c r="HC308" s="9"/>
      <c r="HD308" s="9"/>
      <c r="HE308" s="9"/>
      <c r="HF308" s="9"/>
      <c r="HG308" s="9"/>
      <c r="HH308" s="9"/>
      <c r="HI308" s="9"/>
      <c r="HJ308" s="9"/>
      <c r="HK308" s="9"/>
      <c r="HL308" s="9"/>
      <c r="HM308" s="9"/>
      <c r="HN308" s="9"/>
      <c r="HO308" s="9"/>
      <c r="HP308" s="9"/>
      <c r="HQ308" s="9"/>
      <c r="HR308" s="9"/>
      <c r="HS308" s="9"/>
      <c r="HT308" s="9"/>
      <c r="HU308" s="9"/>
      <c r="HV308" s="9"/>
      <c r="HW308" s="9"/>
      <c r="HX308" s="9"/>
      <c r="HY308" s="9"/>
      <c r="HZ308" s="9"/>
      <c r="IA308" s="9"/>
      <c r="IB308" s="9"/>
      <c r="IC308" s="9"/>
      <c r="ID308" s="9"/>
      <c r="IE308" s="9"/>
      <c r="IF308" s="9"/>
      <c r="IG308" s="9"/>
      <c r="IH308" s="9"/>
      <c r="II308" s="9"/>
      <c r="IJ308" s="9"/>
      <c r="IK308" s="9"/>
      <c r="IL308" s="9"/>
      <c r="IM308" s="9"/>
      <c r="IN308" s="9"/>
      <c r="IO308" s="9"/>
      <c r="IP308" s="9"/>
      <c r="IQ308" s="9"/>
      <c r="IR308" s="9"/>
      <c r="IS308" s="9"/>
      <c r="IT308" s="9"/>
      <c r="IU308" s="9"/>
      <c r="IV308" s="9"/>
    </row>
    <row r="309" s="8" customFormat="1" ht="32.1" customHeight="1" spans="1:256">
      <c r="A309" s="19" t="s">
        <v>1389</v>
      </c>
      <c r="B309" s="19" t="s">
        <v>1690</v>
      </c>
      <c r="C309" s="19" t="s">
        <v>1565</v>
      </c>
      <c r="D309" s="20">
        <v>10</v>
      </c>
      <c r="E309" s="19" t="s">
        <v>1456</v>
      </c>
      <c r="F309" s="18">
        <v>1</v>
      </c>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9"/>
      <c r="DJ309" s="9"/>
      <c r="DK309" s="9"/>
      <c r="DL309" s="9"/>
      <c r="DM309" s="9"/>
      <c r="DN309" s="9"/>
      <c r="DO309" s="9"/>
      <c r="DP309" s="9"/>
      <c r="DQ309" s="9"/>
      <c r="DR309" s="9"/>
      <c r="DS309" s="9"/>
      <c r="DT309" s="9"/>
      <c r="DU309" s="9"/>
      <c r="DV309" s="9"/>
      <c r="DW309" s="9"/>
      <c r="DX309" s="9"/>
      <c r="DY309" s="9"/>
      <c r="DZ309" s="9"/>
      <c r="EA309" s="9"/>
      <c r="EB309" s="9"/>
      <c r="EC309" s="9"/>
      <c r="ED309" s="9"/>
      <c r="EE309" s="9"/>
      <c r="EF309" s="9"/>
      <c r="EG309" s="9"/>
      <c r="EH309" s="9"/>
      <c r="EI309" s="9"/>
      <c r="EJ309" s="9"/>
      <c r="EK309" s="9"/>
      <c r="EL309" s="9"/>
      <c r="EM309" s="9"/>
      <c r="EN309" s="9"/>
      <c r="EO309" s="9"/>
      <c r="EP309" s="9"/>
      <c r="EQ309" s="9"/>
      <c r="ER309" s="9"/>
      <c r="ES309" s="9"/>
      <c r="ET309" s="9"/>
      <c r="EU309" s="9"/>
      <c r="EV309" s="9"/>
      <c r="EW309" s="9"/>
      <c r="EX309" s="9"/>
      <c r="EY309" s="9"/>
      <c r="EZ309" s="9"/>
      <c r="FA309" s="9"/>
      <c r="FB309" s="9"/>
      <c r="FC309" s="9"/>
      <c r="FD309" s="9"/>
      <c r="FE309" s="9"/>
      <c r="FF309" s="9"/>
      <c r="FG309" s="9"/>
      <c r="FH309" s="9"/>
      <c r="FI309" s="9"/>
      <c r="FJ309" s="9"/>
      <c r="FK309" s="9"/>
      <c r="FL309" s="9"/>
      <c r="FM309" s="9"/>
      <c r="FN309" s="9"/>
      <c r="FO309" s="9"/>
      <c r="FP309" s="9"/>
      <c r="FQ309" s="9"/>
      <c r="FR309" s="9"/>
      <c r="FS309" s="9"/>
      <c r="FT309" s="9"/>
      <c r="FU309" s="9"/>
      <c r="FV309" s="9"/>
      <c r="FW309" s="9"/>
      <c r="FX309" s="9"/>
      <c r="FY309" s="9"/>
      <c r="FZ309" s="9"/>
      <c r="GA309" s="9"/>
      <c r="GB309" s="9"/>
      <c r="GC309" s="9"/>
      <c r="GD309" s="9"/>
      <c r="GE309" s="9"/>
      <c r="GF309" s="9"/>
      <c r="GG309" s="9"/>
      <c r="GH309" s="9"/>
      <c r="GI309" s="9"/>
      <c r="GJ309" s="9"/>
      <c r="GK309" s="9"/>
      <c r="GL309" s="9"/>
      <c r="GM309" s="9"/>
      <c r="GN309" s="9"/>
      <c r="GO309" s="9"/>
      <c r="GP309" s="9"/>
      <c r="GQ309" s="9"/>
      <c r="GR309" s="9"/>
      <c r="GS309" s="9"/>
      <c r="GT309" s="9"/>
      <c r="GU309" s="9"/>
      <c r="GV309" s="9"/>
      <c r="GW309" s="9"/>
      <c r="GX309" s="9"/>
      <c r="GY309" s="9"/>
      <c r="GZ309" s="9"/>
      <c r="HA309" s="9"/>
      <c r="HB309" s="9"/>
      <c r="HC309" s="9"/>
      <c r="HD309" s="9"/>
      <c r="HE309" s="9"/>
      <c r="HF309" s="9"/>
      <c r="HG309" s="9"/>
      <c r="HH309" s="9"/>
      <c r="HI309" s="9"/>
      <c r="HJ309" s="9"/>
      <c r="HK309" s="9"/>
      <c r="HL309" s="9"/>
      <c r="HM309" s="9"/>
      <c r="HN309" s="9"/>
      <c r="HO309" s="9"/>
      <c r="HP309" s="9"/>
      <c r="HQ309" s="9"/>
      <c r="HR309" s="9"/>
      <c r="HS309" s="9"/>
      <c r="HT309" s="9"/>
      <c r="HU309" s="9"/>
      <c r="HV309" s="9"/>
      <c r="HW309" s="9"/>
      <c r="HX309" s="9"/>
      <c r="HY309" s="9"/>
      <c r="HZ309" s="9"/>
      <c r="IA309" s="9"/>
      <c r="IB309" s="9"/>
      <c r="IC309" s="9"/>
      <c r="ID309" s="9"/>
      <c r="IE309" s="9"/>
      <c r="IF309" s="9"/>
      <c r="IG309" s="9"/>
      <c r="IH309" s="9"/>
      <c r="II309" s="9"/>
      <c r="IJ309" s="9"/>
      <c r="IK309" s="9"/>
      <c r="IL309" s="9"/>
      <c r="IM309" s="9"/>
      <c r="IN309" s="9"/>
      <c r="IO309" s="9"/>
      <c r="IP309" s="9"/>
      <c r="IQ309" s="9"/>
      <c r="IR309" s="9"/>
      <c r="IS309" s="9"/>
      <c r="IT309" s="9"/>
      <c r="IU309" s="9"/>
      <c r="IV309" s="9"/>
    </row>
    <row r="310" s="8" customFormat="1" ht="32.1" customHeight="1" spans="1:256">
      <c r="A310" s="19" t="s">
        <v>1389</v>
      </c>
      <c r="B310" s="19" t="s">
        <v>1578</v>
      </c>
      <c r="C310" s="19" t="s">
        <v>1565</v>
      </c>
      <c r="D310" s="20">
        <v>10</v>
      </c>
      <c r="E310" s="19" t="s">
        <v>1456</v>
      </c>
      <c r="F310" s="18">
        <v>0.009008</v>
      </c>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c r="CN310" s="9"/>
      <c r="CO310" s="9"/>
      <c r="CP310" s="9"/>
      <c r="CQ310" s="9"/>
      <c r="CR310" s="9"/>
      <c r="CS310" s="9"/>
      <c r="CT310" s="9"/>
      <c r="CU310" s="9"/>
      <c r="CV310" s="9"/>
      <c r="CW310" s="9"/>
      <c r="CX310" s="9"/>
      <c r="CY310" s="9"/>
      <c r="CZ310" s="9"/>
      <c r="DA310" s="9"/>
      <c r="DB310" s="9"/>
      <c r="DC310" s="9"/>
      <c r="DD310" s="9"/>
      <c r="DE310" s="9"/>
      <c r="DF310" s="9"/>
      <c r="DG310" s="9"/>
      <c r="DH310" s="9"/>
      <c r="DI310" s="9"/>
      <c r="DJ310" s="9"/>
      <c r="DK310" s="9"/>
      <c r="DL310" s="9"/>
      <c r="DM310" s="9"/>
      <c r="DN310" s="9"/>
      <c r="DO310" s="9"/>
      <c r="DP310" s="9"/>
      <c r="DQ310" s="9"/>
      <c r="DR310" s="9"/>
      <c r="DS310" s="9"/>
      <c r="DT310" s="9"/>
      <c r="DU310" s="9"/>
      <c r="DV310" s="9"/>
      <c r="DW310" s="9"/>
      <c r="DX310" s="9"/>
      <c r="DY310" s="9"/>
      <c r="DZ310" s="9"/>
      <c r="EA310" s="9"/>
      <c r="EB310" s="9"/>
      <c r="EC310" s="9"/>
      <c r="ED310" s="9"/>
      <c r="EE310" s="9"/>
      <c r="EF310" s="9"/>
      <c r="EG310" s="9"/>
      <c r="EH310" s="9"/>
      <c r="EI310" s="9"/>
      <c r="EJ310" s="9"/>
      <c r="EK310" s="9"/>
      <c r="EL310" s="9"/>
      <c r="EM310" s="9"/>
      <c r="EN310" s="9"/>
      <c r="EO310" s="9"/>
      <c r="EP310" s="9"/>
      <c r="EQ310" s="9"/>
      <c r="ER310" s="9"/>
      <c r="ES310" s="9"/>
      <c r="ET310" s="9"/>
      <c r="EU310" s="9"/>
      <c r="EV310" s="9"/>
      <c r="EW310" s="9"/>
      <c r="EX310" s="9"/>
      <c r="EY310" s="9"/>
      <c r="EZ310" s="9"/>
      <c r="FA310" s="9"/>
      <c r="FB310" s="9"/>
      <c r="FC310" s="9"/>
      <c r="FD310" s="9"/>
      <c r="FE310" s="9"/>
      <c r="FF310" s="9"/>
      <c r="FG310" s="9"/>
      <c r="FH310" s="9"/>
      <c r="FI310" s="9"/>
      <c r="FJ310" s="9"/>
      <c r="FK310" s="9"/>
      <c r="FL310" s="9"/>
      <c r="FM310" s="9"/>
      <c r="FN310" s="9"/>
      <c r="FO310" s="9"/>
      <c r="FP310" s="9"/>
      <c r="FQ310" s="9"/>
      <c r="FR310" s="9"/>
      <c r="FS310" s="9"/>
      <c r="FT310" s="9"/>
      <c r="FU310" s="9"/>
      <c r="FV310" s="9"/>
      <c r="FW310" s="9"/>
      <c r="FX310" s="9"/>
      <c r="FY310" s="9"/>
      <c r="FZ310" s="9"/>
      <c r="GA310" s="9"/>
      <c r="GB310" s="9"/>
      <c r="GC310" s="9"/>
      <c r="GD310" s="9"/>
      <c r="GE310" s="9"/>
      <c r="GF310" s="9"/>
      <c r="GG310" s="9"/>
      <c r="GH310" s="9"/>
      <c r="GI310" s="9"/>
      <c r="GJ310" s="9"/>
      <c r="GK310" s="9"/>
      <c r="GL310" s="9"/>
      <c r="GM310" s="9"/>
      <c r="GN310" s="9"/>
      <c r="GO310" s="9"/>
      <c r="GP310" s="9"/>
      <c r="GQ310" s="9"/>
      <c r="GR310" s="9"/>
      <c r="GS310" s="9"/>
      <c r="GT310" s="9"/>
      <c r="GU310" s="9"/>
      <c r="GV310" s="9"/>
      <c r="GW310" s="9"/>
      <c r="GX310" s="9"/>
      <c r="GY310" s="9"/>
      <c r="GZ310" s="9"/>
      <c r="HA310" s="9"/>
      <c r="HB310" s="9"/>
      <c r="HC310" s="9"/>
      <c r="HD310" s="9"/>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row>
    <row r="311" s="8" customFormat="1" ht="32.1" customHeight="1" spans="1:256">
      <c r="A311" s="19" t="s">
        <v>1392</v>
      </c>
      <c r="B311" s="19" t="s">
        <v>1691</v>
      </c>
      <c r="C311" s="19" t="s">
        <v>1565</v>
      </c>
      <c r="D311" s="20">
        <v>10</v>
      </c>
      <c r="E311" s="19" t="s">
        <v>1456</v>
      </c>
      <c r="F311" s="18">
        <v>5.865141</v>
      </c>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c r="CN311" s="9"/>
      <c r="CO311" s="9"/>
      <c r="CP311" s="9"/>
      <c r="CQ311" s="9"/>
      <c r="CR311" s="9"/>
      <c r="CS311" s="9"/>
      <c r="CT311" s="9"/>
      <c r="CU311" s="9"/>
      <c r="CV311" s="9"/>
      <c r="CW311" s="9"/>
      <c r="CX311" s="9"/>
      <c r="CY311" s="9"/>
      <c r="CZ311" s="9"/>
      <c r="DA311" s="9"/>
      <c r="DB311" s="9"/>
      <c r="DC311" s="9"/>
      <c r="DD311" s="9"/>
      <c r="DE311" s="9"/>
      <c r="DF311" s="9"/>
      <c r="DG311" s="9"/>
      <c r="DH311" s="9"/>
      <c r="DI311" s="9"/>
      <c r="DJ311" s="9"/>
      <c r="DK311" s="9"/>
      <c r="DL311" s="9"/>
      <c r="DM311" s="9"/>
      <c r="DN311" s="9"/>
      <c r="DO311" s="9"/>
      <c r="DP311" s="9"/>
      <c r="DQ311" s="9"/>
      <c r="DR311" s="9"/>
      <c r="DS311" s="9"/>
      <c r="DT311" s="9"/>
      <c r="DU311" s="9"/>
      <c r="DV311" s="9"/>
      <c r="DW311" s="9"/>
      <c r="DX311" s="9"/>
      <c r="DY311" s="9"/>
      <c r="DZ311" s="9"/>
      <c r="EA311" s="9"/>
      <c r="EB311" s="9"/>
      <c r="EC311" s="9"/>
      <c r="ED311" s="9"/>
      <c r="EE311" s="9"/>
      <c r="EF311" s="9"/>
      <c r="EG311" s="9"/>
      <c r="EH311" s="9"/>
      <c r="EI311" s="9"/>
      <c r="EJ311" s="9"/>
      <c r="EK311" s="9"/>
      <c r="EL311" s="9"/>
      <c r="EM311" s="9"/>
      <c r="EN311" s="9"/>
      <c r="EO311" s="9"/>
      <c r="EP311" s="9"/>
      <c r="EQ311" s="9"/>
      <c r="ER311" s="9"/>
      <c r="ES311" s="9"/>
      <c r="ET311" s="9"/>
      <c r="EU311" s="9"/>
      <c r="EV311" s="9"/>
      <c r="EW311" s="9"/>
      <c r="EX311" s="9"/>
      <c r="EY311" s="9"/>
      <c r="EZ311" s="9"/>
      <c r="FA311" s="9"/>
      <c r="FB311" s="9"/>
      <c r="FC311" s="9"/>
      <c r="FD311" s="9"/>
      <c r="FE311" s="9"/>
      <c r="FF311" s="9"/>
      <c r="FG311" s="9"/>
      <c r="FH311" s="9"/>
      <c r="FI311" s="9"/>
      <c r="FJ311" s="9"/>
      <c r="FK311" s="9"/>
      <c r="FL311" s="9"/>
      <c r="FM311" s="9"/>
      <c r="FN311" s="9"/>
      <c r="FO311" s="9"/>
      <c r="FP311" s="9"/>
      <c r="FQ311" s="9"/>
      <c r="FR311" s="9"/>
      <c r="FS311" s="9"/>
      <c r="FT311" s="9"/>
      <c r="FU311" s="9"/>
      <c r="FV311" s="9"/>
      <c r="FW311" s="9"/>
      <c r="FX311" s="9"/>
      <c r="FY311" s="9"/>
      <c r="FZ311" s="9"/>
      <c r="GA311" s="9"/>
      <c r="GB311" s="9"/>
      <c r="GC311" s="9"/>
      <c r="GD311" s="9"/>
      <c r="GE311" s="9"/>
      <c r="GF311" s="9"/>
      <c r="GG311" s="9"/>
      <c r="GH311" s="9"/>
      <c r="GI311" s="9"/>
      <c r="GJ311" s="9"/>
      <c r="GK311" s="9"/>
      <c r="GL311" s="9"/>
      <c r="GM311" s="9"/>
      <c r="GN311" s="9"/>
      <c r="GO311" s="9"/>
      <c r="GP311" s="9"/>
      <c r="GQ311" s="9"/>
      <c r="GR311" s="9"/>
      <c r="GS311" s="9"/>
      <c r="GT311" s="9"/>
      <c r="GU311" s="9"/>
      <c r="GV311" s="9"/>
      <c r="GW311" s="9"/>
      <c r="GX311" s="9"/>
      <c r="GY311" s="9"/>
      <c r="GZ311" s="9"/>
      <c r="HA311" s="9"/>
      <c r="HB311" s="9"/>
      <c r="HC311" s="9"/>
      <c r="HD311" s="9"/>
      <c r="HE311" s="9"/>
      <c r="HF311" s="9"/>
      <c r="HG311" s="9"/>
      <c r="HH311" s="9"/>
      <c r="HI311" s="9"/>
      <c r="HJ311" s="9"/>
      <c r="HK311" s="9"/>
      <c r="HL311" s="9"/>
      <c r="HM311" s="9"/>
      <c r="HN311" s="9"/>
      <c r="HO311" s="9"/>
      <c r="HP311" s="9"/>
      <c r="HQ311" s="9"/>
      <c r="HR311" s="9"/>
      <c r="HS311" s="9"/>
      <c r="HT311" s="9"/>
      <c r="HU311" s="9"/>
      <c r="HV311" s="9"/>
      <c r="HW311" s="9"/>
      <c r="HX311" s="9"/>
      <c r="HY311" s="9"/>
      <c r="HZ311" s="9"/>
      <c r="IA311" s="9"/>
      <c r="IB311" s="9"/>
      <c r="IC311" s="9"/>
      <c r="ID311" s="9"/>
      <c r="IE311" s="9"/>
      <c r="IF311" s="9"/>
      <c r="IG311" s="9"/>
      <c r="IH311" s="9"/>
      <c r="II311" s="9"/>
      <c r="IJ311" s="9"/>
      <c r="IK311" s="9"/>
      <c r="IL311" s="9"/>
      <c r="IM311" s="9"/>
      <c r="IN311" s="9"/>
      <c r="IO311" s="9"/>
      <c r="IP311" s="9"/>
      <c r="IQ311" s="9"/>
      <c r="IR311" s="9"/>
      <c r="IS311" s="9"/>
      <c r="IT311" s="9"/>
      <c r="IU311" s="9"/>
      <c r="IV311" s="9"/>
    </row>
    <row r="312" s="8" customFormat="1" ht="32.1" customHeight="1" spans="1:256">
      <c r="A312" s="19" t="s">
        <v>1407</v>
      </c>
      <c r="B312" s="19" t="s">
        <v>1692</v>
      </c>
      <c r="C312" s="19" t="s">
        <v>1565</v>
      </c>
      <c r="D312" s="20">
        <v>10</v>
      </c>
      <c r="E312" s="19" t="s">
        <v>1456</v>
      </c>
      <c r="F312" s="18">
        <v>5.5367</v>
      </c>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c r="CN312" s="9"/>
      <c r="CO312" s="9"/>
      <c r="CP312" s="9"/>
      <c r="CQ312" s="9"/>
      <c r="CR312" s="9"/>
      <c r="CS312" s="9"/>
      <c r="CT312" s="9"/>
      <c r="CU312" s="9"/>
      <c r="CV312" s="9"/>
      <c r="CW312" s="9"/>
      <c r="CX312" s="9"/>
      <c r="CY312" s="9"/>
      <c r="CZ312" s="9"/>
      <c r="DA312" s="9"/>
      <c r="DB312" s="9"/>
      <c r="DC312" s="9"/>
      <c r="DD312" s="9"/>
      <c r="DE312" s="9"/>
      <c r="DF312" s="9"/>
      <c r="DG312" s="9"/>
      <c r="DH312" s="9"/>
      <c r="DI312" s="9"/>
      <c r="DJ312" s="9"/>
      <c r="DK312" s="9"/>
      <c r="DL312" s="9"/>
      <c r="DM312" s="9"/>
      <c r="DN312" s="9"/>
      <c r="DO312" s="9"/>
      <c r="DP312" s="9"/>
      <c r="DQ312" s="9"/>
      <c r="DR312" s="9"/>
      <c r="DS312" s="9"/>
      <c r="DT312" s="9"/>
      <c r="DU312" s="9"/>
      <c r="DV312" s="9"/>
      <c r="DW312" s="9"/>
      <c r="DX312" s="9"/>
      <c r="DY312" s="9"/>
      <c r="DZ312" s="9"/>
      <c r="EA312" s="9"/>
      <c r="EB312" s="9"/>
      <c r="EC312" s="9"/>
      <c r="ED312" s="9"/>
      <c r="EE312" s="9"/>
      <c r="EF312" s="9"/>
      <c r="EG312" s="9"/>
      <c r="EH312" s="9"/>
      <c r="EI312" s="9"/>
      <c r="EJ312" s="9"/>
      <c r="EK312" s="9"/>
      <c r="EL312" s="9"/>
      <c r="EM312" s="9"/>
      <c r="EN312" s="9"/>
      <c r="EO312" s="9"/>
      <c r="EP312" s="9"/>
      <c r="EQ312" s="9"/>
      <c r="ER312" s="9"/>
      <c r="ES312" s="9"/>
      <c r="ET312" s="9"/>
      <c r="EU312" s="9"/>
      <c r="EV312" s="9"/>
      <c r="EW312" s="9"/>
      <c r="EX312" s="9"/>
      <c r="EY312" s="9"/>
      <c r="EZ312" s="9"/>
      <c r="FA312" s="9"/>
      <c r="FB312" s="9"/>
      <c r="FC312" s="9"/>
      <c r="FD312" s="9"/>
      <c r="FE312" s="9"/>
      <c r="FF312" s="9"/>
      <c r="FG312" s="9"/>
      <c r="FH312" s="9"/>
      <c r="FI312" s="9"/>
      <c r="FJ312" s="9"/>
      <c r="FK312" s="9"/>
      <c r="FL312" s="9"/>
      <c r="FM312" s="9"/>
      <c r="FN312" s="9"/>
      <c r="FO312" s="9"/>
      <c r="FP312" s="9"/>
      <c r="FQ312" s="9"/>
      <c r="FR312" s="9"/>
      <c r="FS312" s="9"/>
      <c r="FT312" s="9"/>
      <c r="FU312" s="9"/>
      <c r="FV312" s="9"/>
      <c r="FW312" s="9"/>
      <c r="FX312" s="9"/>
      <c r="FY312" s="9"/>
      <c r="FZ312" s="9"/>
      <c r="GA312" s="9"/>
      <c r="GB312" s="9"/>
      <c r="GC312" s="9"/>
      <c r="GD312" s="9"/>
      <c r="GE312" s="9"/>
      <c r="GF312" s="9"/>
      <c r="GG312" s="9"/>
      <c r="GH312" s="9"/>
      <c r="GI312" s="9"/>
      <c r="GJ312" s="9"/>
      <c r="GK312" s="9"/>
      <c r="GL312" s="9"/>
      <c r="GM312" s="9"/>
      <c r="GN312" s="9"/>
      <c r="GO312" s="9"/>
      <c r="GP312" s="9"/>
      <c r="GQ312" s="9"/>
      <c r="GR312" s="9"/>
      <c r="GS312" s="9"/>
      <c r="GT312" s="9"/>
      <c r="GU312" s="9"/>
      <c r="GV312" s="9"/>
      <c r="GW312" s="9"/>
      <c r="GX312" s="9"/>
      <c r="GY312" s="9"/>
      <c r="GZ312" s="9"/>
      <c r="HA312" s="9"/>
      <c r="HB312" s="9"/>
      <c r="HC312" s="9"/>
      <c r="HD312" s="9"/>
      <c r="HE312" s="9"/>
      <c r="HF312" s="9"/>
      <c r="HG312" s="9"/>
      <c r="HH312" s="9"/>
      <c r="HI312" s="9"/>
      <c r="HJ312" s="9"/>
      <c r="HK312" s="9"/>
      <c r="HL312" s="9"/>
      <c r="HM312" s="9"/>
      <c r="HN312" s="9"/>
      <c r="HO312" s="9"/>
      <c r="HP312" s="9"/>
      <c r="HQ312" s="9"/>
      <c r="HR312" s="9"/>
      <c r="HS312" s="9"/>
      <c r="HT312" s="9"/>
      <c r="HU312" s="9"/>
      <c r="HV312" s="9"/>
      <c r="HW312" s="9"/>
      <c r="HX312" s="9"/>
      <c r="HY312" s="9"/>
      <c r="HZ312" s="9"/>
      <c r="IA312" s="9"/>
      <c r="IB312" s="9"/>
      <c r="IC312" s="9"/>
      <c r="ID312" s="9"/>
      <c r="IE312" s="9"/>
      <c r="IF312" s="9"/>
      <c r="IG312" s="9"/>
      <c r="IH312" s="9"/>
      <c r="II312" s="9"/>
      <c r="IJ312" s="9"/>
      <c r="IK312" s="9"/>
      <c r="IL312" s="9"/>
      <c r="IM312" s="9"/>
      <c r="IN312" s="9"/>
      <c r="IO312" s="9"/>
      <c r="IP312" s="9"/>
      <c r="IQ312" s="9"/>
      <c r="IR312" s="9"/>
      <c r="IS312" s="9"/>
      <c r="IT312" s="9"/>
      <c r="IU312" s="9"/>
      <c r="IV312" s="9"/>
    </row>
    <row r="313" s="8" customFormat="1" ht="32.1" customHeight="1" spans="1:256">
      <c r="A313" s="19" t="s">
        <v>1424</v>
      </c>
      <c r="B313" s="21" t="s">
        <v>1693</v>
      </c>
      <c r="C313" s="19" t="s">
        <v>1565</v>
      </c>
      <c r="D313" s="20">
        <v>10</v>
      </c>
      <c r="E313" s="19" t="s">
        <v>1456</v>
      </c>
      <c r="F313" s="18">
        <v>20.7</v>
      </c>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9"/>
      <c r="DJ313" s="9"/>
      <c r="DK313" s="9"/>
      <c r="DL313" s="9"/>
      <c r="DM313" s="9"/>
      <c r="DN313" s="9"/>
      <c r="DO313" s="9"/>
      <c r="DP313" s="9"/>
      <c r="DQ313" s="9"/>
      <c r="DR313" s="9"/>
      <c r="DS313" s="9"/>
      <c r="DT313" s="9"/>
      <c r="DU313" s="9"/>
      <c r="DV313" s="9"/>
      <c r="DW313" s="9"/>
      <c r="DX313" s="9"/>
      <c r="DY313" s="9"/>
      <c r="DZ313" s="9"/>
      <c r="EA313" s="9"/>
      <c r="EB313" s="9"/>
      <c r="EC313" s="9"/>
      <c r="ED313" s="9"/>
      <c r="EE313" s="9"/>
      <c r="EF313" s="9"/>
      <c r="EG313" s="9"/>
      <c r="EH313" s="9"/>
      <c r="EI313" s="9"/>
      <c r="EJ313" s="9"/>
      <c r="EK313" s="9"/>
      <c r="EL313" s="9"/>
      <c r="EM313" s="9"/>
      <c r="EN313" s="9"/>
      <c r="EO313" s="9"/>
      <c r="EP313" s="9"/>
      <c r="EQ313" s="9"/>
      <c r="ER313" s="9"/>
      <c r="ES313" s="9"/>
      <c r="ET313" s="9"/>
      <c r="EU313" s="9"/>
      <c r="EV313" s="9"/>
      <c r="EW313" s="9"/>
      <c r="EX313" s="9"/>
      <c r="EY313" s="9"/>
      <c r="EZ313" s="9"/>
      <c r="FA313" s="9"/>
      <c r="FB313" s="9"/>
      <c r="FC313" s="9"/>
      <c r="FD313" s="9"/>
      <c r="FE313" s="9"/>
      <c r="FF313" s="9"/>
      <c r="FG313" s="9"/>
      <c r="FH313" s="9"/>
      <c r="FI313" s="9"/>
      <c r="FJ313" s="9"/>
      <c r="FK313" s="9"/>
      <c r="FL313" s="9"/>
      <c r="FM313" s="9"/>
      <c r="FN313" s="9"/>
      <c r="FO313" s="9"/>
      <c r="FP313" s="9"/>
      <c r="FQ313" s="9"/>
      <c r="FR313" s="9"/>
      <c r="FS313" s="9"/>
      <c r="FT313" s="9"/>
      <c r="FU313" s="9"/>
      <c r="FV313" s="9"/>
      <c r="FW313" s="9"/>
      <c r="FX313" s="9"/>
      <c r="FY313" s="9"/>
      <c r="FZ313" s="9"/>
      <c r="GA313" s="9"/>
      <c r="GB313" s="9"/>
      <c r="GC313" s="9"/>
      <c r="GD313" s="9"/>
      <c r="GE313" s="9"/>
      <c r="GF313" s="9"/>
      <c r="GG313" s="9"/>
      <c r="GH313" s="9"/>
      <c r="GI313" s="9"/>
      <c r="GJ313" s="9"/>
      <c r="GK313" s="9"/>
      <c r="GL313" s="9"/>
      <c r="GM313" s="9"/>
      <c r="GN313" s="9"/>
      <c r="GO313" s="9"/>
      <c r="GP313" s="9"/>
      <c r="GQ313" s="9"/>
      <c r="GR313" s="9"/>
      <c r="GS313" s="9"/>
      <c r="GT313" s="9"/>
      <c r="GU313" s="9"/>
      <c r="GV313" s="9"/>
      <c r="GW313" s="9"/>
      <c r="GX313" s="9"/>
      <c r="GY313" s="9"/>
      <c r="GZ313" s="9"/>
      <c r="HA313" s="9"/>
      <c r="HB313" s="9"/>
      <c r="HC313" s="9"/>
      <c r="HD313" s="9"/>
      <c r="HE313" s="9"/>
      <c r="HF313" s="9"/>
      <c r="HG313" s="9"/>
      <c r="HH313" s="9"/>
      <c r="HI313" s="9"/>
      <c r="HJ313" s="9"/>
      <c r="HK313" s="9"/>
      <c r="HL313" s="9"/>
      <c r="HM313" s="9"/>
      <c r="HN313" s="9"/>
      <c r="HO313" s="9"/>
      <c r="HP313" s="9"/>
      <c r="HQ313" s="9"/>
      <c r="HR313" s="9"/>
      <c r="HS313" s="9"/>
      <c r="HT313" s="9"/>
      <c r="HU313" s="9"/>
      <c r="HV313" s="9"/>
      <c r="HW313" s="9"/>
      <c r="HX313" s="9"/>
      <c r="HY313" s="9"/>
      <c r="HZ313" s="9"/>
      <c r="IA313" s="9"/>
      <c r="IB313" s="9"/>
      <c r="IC313" s="9"/>
      <c r="ID313" s="9"/>
      <c r="IE313" s="9"/>
      <c r="IF313" s="9"/>
      <c r="IG313" s="9"/>
      <c r="IH313" s="9"/>
      <c r="II313" s="9"/>
      <c r="IJ313" s="9"/>
      <c r="IK313" s="9"/>
      <c r="IL313" s="9"/>
      <c r="IM313" s="9"/>
      <c r="IN313" s="9"/>
      <c r="IO313" s="9"/>
      <c r="IP313" s="9"/>
      <c r="IQ313" s="9"/>
      <c r="IR313" s="9"/>
      <c r="IS313" s="9"/>
      <c r="IT313" s="9"/>
      <c r="IU313" s="9"/>
      <c r="IV313" s="9"/>
    </row>
    <row r="314" s="8" customFormat="1" ht="32.1" customHeight="1" spans="1:256">
      <c r="A314" s="19" t="s">
        <v>1424</v>
      </c>
      <c r="B314" s="19" t="s">
        <v>1425</v>
      </c>
      <c r="C314" s="19" t="s">
        <v>1565</v>
      </c>
      <c r="D314" s="20">
        <v>10</v>
      </c>
      <c r="E314" s="19" t="s">
        <v>1456</v>
      </c>
      <c r="F314" s="18">
        <v>3.94</v>
      </c>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c r="CN314" s="9"/>
      <c r="CO314" s="9"/>
      <c r="CP314" s="9"/>
      <c r="CQ314" s="9"/>
      <c r="CR314" s="9"/>
      <c r="CS314" s="9"/>
      <c r="CT314" s="9"/>
      <c r="CU314" s="9"/>
      <c r="CV314" s="9"/>
      <c r="CW314" s="9"/>
      <c r="CX314" s="9"/>
      <c r="CY314" s="9"/>
      <c r="CZ314" s="9"/>
      <c r="DA314" s="9"/>
      <c r="DB314" s="9"/>
      <c r="DC314" s="9"/>
      <c r="DD314" s="9"/>
      <c r="DE314" s="9"/>
      <c r="DF314" s="9"/>
      <c r="DG314" s="9"/>
      <c r="DH314" s="9"/>
      <c r="DI314" s="9"/>
      <c r="DJ314" s="9"/>
      <c r="DK314" s="9"/>
      <c r="DL314" s="9"/>
      <c r="DM314" s="9"/>
      <c r="DN314" s="9"/>
      <c r="DO314" s="9"/>
      <c r="DP314" s="9"/>
      <c r="DQ314" s="9"/>
      <c r="DR314" s="9"/>
      <c r="DS314" s="9"/>
      <c r="DT314" s="9"/>
      <c r="DU314" s="9"/>
      <c r="DV314" s="9"/>
      <c r="DW314" s="9"/>
      <c r="DX314" s="9"/>
      <c r="DY314" s="9"/>
      <c r="DZ314" s="9"/>
      <c r="EA314" s="9"/>
      <c r="EB314" s="9"/>
      <c r="EC314" s="9"/>
      <c r="ED314" s="9"/>
      <c r="EE314" s="9"/>
      <c r="EF314" s="9"/>
      <c r="EG314" s="9"/>
      <c r="EH314" s="9"/>
      <c r="EI314" s="9"/>
      <c r="EJ314" s="9"/>
      <c r="EK314" s="9"/>
      <c r="EL314" s="9"/>
      <c r="EM314" s="9"/>
      <c r="EN314" s="9"/>
      <c r="EO314" s="9"/>
      <c r="EP314" s="9"/>
      <c r="EQ314" s="9"/>
      <c r="ER314" s="9"/>
      <c r="ES314" s="9"/>
      <c r="ET314" s="9"/>
      <c r="EU314" s="9"/>
      <c r="EV314" s="9"/>
      <c r="EW314" s="9"/>
      <c r="EX314" s="9"/>
      <c r="EY314" s="9"/>
      <c r="EZ314" s="9"/>
      <c r="FA314" s="9"/>
      <c r="FB314" s="9"/>
      <c r="FC314" s="9"/>
      <c r="FD314" s="9"/>
      <c r="FE314" s="9"/>
      <c r="FF314" s="9"/>
      <c r="FG314" s="9"/>
      <c r="FH314" s="9"/>
      <c r="FI314" s="9"/>
      <c r="FJ314" s="9"/>
      <c r="FK314" s="9"/>
      <c r="FL314" s="9"/>
      <c r="FM314" s="9"/>
      <c r="FN314" s="9"/>
      <c r="FO314" s="9"/>
      <c r="FP314" s="9"/>
      <c r="FQ314" s="9"/>
      <c r="FR314" s="9"/>
      <c r="FS314" s="9"/>
      <c r="FT314" s="9"/>
      <c r="FU314" s="9"/>
      <c r="FV314" s="9"/>
      <c r="FW314" s="9"/>
      <c r="FX314" s="9"/>
      <c r="FY314" s="9"/>
      <c r="FZ314" s="9"/>
      <c r="GA314" s="9"/>
      <c r="GB314" s="9"/>
      <c r="GC314" s="9"/>
      <c r="GD314" s="9"/>
      <c r="GE314" s="9"/>
      <c r="GF314" s="9"/>
      <c r="GG314" s="9"/>
      <c r="GH314" s="9"/>
      <c r="GI314" s="9"/>
      <c r="GJ314" s="9"/>
      <c r="GK314" s="9"/>
      <c r="GL314" s="9"/>
      <c r="GM314" s="9"/>
      <c r="GN314" s="9"/>
      <c r="GO314" s="9"/>
      <c r="GP314" s="9"/>
      <c r="GQ314" s="9"/>
      <c r="GR314" s="9"/>
      <c r="GS314" s="9"/>
      <c r="GT314" s="9"/>
      <c r="GU314" s="9"/>
      <c r="GV314" s="9"/>
      <c r="GW314" s="9"/>
      <c r="GX314" s="9"/>
      <c r="GY314" s="9"/>
      <c r="GZ314" s="9"/>
      <c r="HA314" s="9"/>
      <c r="HB314" s="9"/>
      <c r="HC314" s="9"/>
      <c r="HD314" s="9"/>
      <c r="HE314" s="9"/>
      <c r="HF314" s="9"/>
      <c r="HG314" s="9"/>
      <c r="HH314" s="9"/>
      <c r="HI314" s="9"/>
      <c r="HJ314" s="9"/>
      <c r="HK314" s="9"/>
      <c r="HL314" s="9"/>
      <c r="HM314" s="9"/>
      <c r="HN314" s="9"/>
      <c r="HO314" s="9"/>
      <c r="HP314" s="9"/>
      <c r="HQ314" s="9"/>
      <c r="HR314" s="9"/>
      <c r="HS314" s="9"/>
      <c r="HT314" s="9"/>
      <c r="HU314" s="9"/>
      <c r="HV314" s="9"/>
      <c r="HW314" s="9"/>
      <c r="HX314" s="9"/>
      <c r="HY314" s="9"/>
      <c r="HZ314" s="9"/>
      <c r="IA314" s="9"/>
      <c r="IB314" s="9"/>
      <c r="IC314" s="9"/>
      <c r="ID314" s="9"/>
      <c r="IE314" s="9"/>
      <c r="IF314" s="9"/>
      <c r="IG314" s="9"/>
      <c r="IH314" s="9"/>
      <c r="II314" s="9"/>
      <c r="IJ314" s="9"/>
      <c r="IK314" s="9"/>
      <c r="IL314" s="9"/>
      <c r="IM314" s="9"/>
      <c r="IN314" s="9"/>
      <c r="IO314" s="9"/>
      <c r="IP314" s="9"/>
      <c r="IQ314" s="9"/>
      <c r="IR314" s="9"/>
      <c r="IS314" s="9"/>
      <c r="IT314" s="9"/>
      <c r="IU314" s="9"/>
      <c r="IV314" s="9"/>
    </row>
    <row r="315" s="8" customFormat="1" ht="32.1" customHeight="1" spans="1:256">
      <c r="A315" s="19" t="s">
        <v>1407</v>
      </c>
      <c r="B315" s="19" t="s">
        <v>1694</v>
      </c>
      <c r="C315" s="19" t="s">
        <v>1565</v>
      </c>
      <c r="D315" s="20">
        <v>10</v>
      </c>
      <c r="E315" s="19" t="s">
        <v>1456</v>
      </c>
      <c r="F315" s="18">
        <v>2.55</v>
      </c>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c r="CI315" s="9"/>
      <c r="CJ315" s="9"/>
      <c r="CK315" s="9"/>
      <c r="CL315" s="9"/>
      <c r="CM315" s="9"/>
      <c r="CN315" s="9"/>
      <c r="CO315" s="9"/>
      <c r="CP315" s="9"/>
      <c r="CQ315" s="9"/>
      <c r="CR315" s="9"/>
      <c r="CS315" s="9"/>
      <c r="CT315" s="9"/>
      <c r="CU315" s="9"/>
      <c r="CV315" s="9"/>
      <c r="CW315" s="9"/>
      <c r="CX315" s="9"/>
      <c r="CY315" s="9"/>
      <c r="CZ315" s="9"/>
      <c r="DA315" s="9"/>
      <c r="DB315" s="9"/>
      <c r="DC315" s="9"/>
      <c r="DD315" s="9"/>
      <c r="DE315" s="9"/>
      <c r="DF315" s="9"/>
      <c r="DG315" s="9"/>
      <c r="DH315" s="9"/>
      <c r="DI315" s="9"/>
      <c r="DJ315" s="9"/>
      <c r="DK315" s="9"/>
      <c r="DL315" s="9"/>
      <c r="DM315" s="9"/>
      <c r="DN315" s="9"/>
      <c r="DO315" s="9"/>
      <c r="DP315" s="9"/>
      <c r="DQ315" s="9"/>
      <c r="DR315" s="9"/>
      <c r="DS315" s="9"/>
      <c r="DT315" s="9"/>
      <c r="DU315" s="9"/>
      <c r="DV315" s="9"/>
      <c r="DW315" s="9"/>
      <c r="DX315" s="9"/>
      <c r="DY315" s="9"/>
      <c r="DZ315" s="9"/>
      <c r="EA315" s="9"/>
      <c r="EB315" s="9"/>
      <c r="EC315" s="9"/>
      <c r="ED315" s="9"/>
      <c r="EE315" s="9"/>
      <c r="EF315" s="9"/>
      <c r="EG315" s="9"/>
      <c r="EH315" s="9"/>
      <c r="EI315" s="9"/>
      <c r="EJ315" s="9"/>
      <c r="EK315" s="9"/>
      <c r="EL315" s="9"/>
      <c r="EM315" s="9"/>
      <c r="EN315" s="9"/>
      <c r="EO315" s="9"/>
      <c r="EP315" s="9"/>
      <c r="EQ315" s="9"/>
      <c r="ER315" s="9"/>
      <c r="ES315" s="9"/>
      <c r="ET315" s="9"/>
      <c r="EU315" s="9"/>
      <c r="EV315" s="9"/>
      <c r="EW315" s="9"/>
      <c r="EX315" s="9"/>
      <c r="EY315" s="9"/>
      <c r="EZ315" s="9"/>
      <c r="FA315" s="9"/>
      <c r="FB315" s="9"/>
      <c r="FC315" s="9"/>
      <c r="FD315" s="9"/>
      <c r="FE315" s="9"/>
      <c r="FF315" s="9"/>
      <c r="FG315" s="9"/>
      <c r="FH315" s="9"/>
      <c r="FI315" s="9"/>
      <c r="FJ315" s="9"/>
      <c r="FK315" s="9"/>
      <c r="FL315" s="9"/>
      <c r="FM315" s="9"/>
      <c r="FN315" s="9"/>
      <c r="FO315" s="9"/>
      <c r="FP315" s="9"/>
      <c r="FQ315" s="9"/>
      <c r="FR315" s="9"/>
      <c r="FS315" s="9"/>
      <c r="FT315" s="9"/>
      <c r="FU315" s="9"/>
      <c r="FV315" s="9"/>
      <c r="FW315" s="9"/>
      <c r="FX315" s="9"/>
      <c r="FY315" s="9"/>
      <c r="FZ315" s="9"/>
      <c r="GA315" s="9"/>
      <c r="GB315" s="9"/>
      <c r="GC315" s="9"/>
      <c r="GD315" s="9"/>
      <c r="GE315" s="9"/>
      <c r="GF315" s="9"/>
      <c r="GG315" s="9"/>
      <c r="GH315" s="9"/>
      <c r="GI315" s="9"/>
      <c r="GJ315" s="9"/>
      <c r="GK315" s="9"/>
      <c r="GL315" s="9"/>
      <c r="GM315" s="9"/>
      <c r="GN315" s="9"/>
      <c r="GO315" s="9"/>
      <c r="GP315" s="9"/>
      <c r="GQ315" s="9"/>
      <c r="GR315" s="9"/>
      <c r="GS315" s="9"/>
      <c r="GT315" s="9"/>
      <c r="GU315" s="9"/>
      <c r="GV315" s="9"/>
      <c r="GW315" s="9"/>
      <c r="GX315" s="9"/>
      <c r="GY315" s="9"/>
      <c r="GZ315" s="9"/>
      <c r="HA315" s="9"/>
      <c r="HB315" s="9"/>
      <c r="HC315" s="9"/>
      <c r="HD315" s="9"/>
      <c r="HE315" s="9"/>
      <c r="HF315" s="9"/>
      <c r="HG315" s="9"/>
      <c r="HH315" s="9"/>
      <c r="HI315" s="9"/>
      <c r="HJ315" s="9"/>
      <c r="HK315" s="9"/>
      <c r="HL315" s="9"/>
      <c r="HM315" s="9"/>
      <c r="HN315" s="9"/>
      <c r="HO315" s="9"/>
      <c r="HP315" s="9"/>
      <c r="HQ315" s="9"/>
      <c r="HR315" s="9"/>
      <c r="HS315" s="9"/>
      <c r="HT315" s="9"/>
      <c r="HU315" s="9"/>
      <c r="HV315" s="9"/>
      <c r="HW315" s="9"/>
      <c r="HX315" s="9"/>
      <c r="HY315" s="9"/>
      <c r="HZ315" s="9"/>
      <c r="IA315" s="9"/>
      <c r="IB315" s="9"/>
      <c r="IC315" s="9"/>
      <c r="ID315" s="9"/>
      <c r="IE315" s="9"/>
      <c r="IF315" s="9"/>
      <c r="IG315" s="9"/>
      <c r="IH315" s="9"/>
      <c r="II315" s="9"/>
      <c r="IJ315" s="9"/>
      <c r="IK315" s="9"/>
      <c r="IL315" s="9"/>
      <c r="IM315" s="9"/>
      <c r="IN315" s="9"/>
      <c r="IO315" s="9"/>
      <c r="IP315" s="9"/>
      <c r="IQ315" s="9"/>
      <c r="IR315" s="9"/>
      <c r="IS315" s="9"/>
      <c r="IT315" s="9"/>
      <c r="IU315" s="9"/>
      <c r="IV315" s="9"/>
    </row>
    <row r="316" s="8" customFormat="1" ht="32.1" customHeight="1" spans="1:256">
      <c r="A316" s="19" t="s">
        <v>40</v>
      </c>
      <c r="B316" s="19" t="s">
        <v>1498</v>
      </c>
      <c r="C316" s="19" t="s">
        <v>1695</v>
      </c>
      <c r="D316" s="20">
        <v>10</v>
      </c>
      <c r="E316" s="19" t="s">
        <v>1456</v>
      </c>
      <c r="F316" s="18">
        <v>611.03</v>
      </c>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c r="CI316" s="9"/>
      <c r="CJ316" s="9"/>
      <c r="CK316" s="9"/>
      <c r="CL316" s="9"/>
      <c r="CM316" s="9"/>
      <c r="CN316" s="9"/>
      <c r="CO316" s="9"/>
      <c r="CP316" s="9"/>
      <c r="CQ316" s="9"/>
      <c r="CR316" s="9"/>
      <c r="CS316" s="9"/>
      <c r="CT316" s="9"/>
      <c r="CU316" s="9"/>
      <c r="CV316" s="9"/>
      <c r="CW316" s="9"/>
      <c r="CX316" s="9"/>
      <c r="CY316" s="9"/>
      <c r="CZ316" s="9"/>
      <c r="DA316" s="9"/>
      <c r="DB316" s="9"/>
      <c r="DC316" s="9"/>
      <c r="DD316" s="9"/>
      <c r="DE316" s="9"/>
      <c r="DF316" s="9"/>
      <c r="DG316" s="9"/>
      <c r="DH316" s="9"/>
      <c r="DI316" s="9"/>
      <c r="DJ316" s="9"/>
      <c r="DK316" s="9"/>
      <c r="DL316" s="9"/>
      <c r="DM316" s="9"/>
      <c r="DN316" s="9"/>
      <c r="DO316" s="9"/>
      <c r="DP316" s="9"/>
      <c r="DQ316" s="9"/>
      <c r="DR316" s="9"/>
      <c r="DS316" s="9"/>
      <c r="DT316" s="9"/>
      <c r="DU316" s="9"/>
      <c r="DV316" s="9"/>
      <c r="DW316" s="9"/>
      <c r="DX316" s="9"/>
      <c r="DY316" s="9"/>
      <c r="DZ316" s="9"/>
      <c r="EA316" s="9"/>
      <c r="EB316" s="9"/>
      <c r="EC316" s="9"/>
      <c r="ED316" s="9"/>
      <c r="EE316" s="9"/>
      <c r="EF316" s="9"/>
      <c r="EG316" s="9"/>
      <c r="EH316" s="9"/>
      <c r="EI316" s="9"/>
      <c r="EJ316" s="9"/>
      <c r="EK316" s="9"/>
      <c r="EL316" s="9"/>
      <c r="EM316" s="9"/>
      <c r="EN316" s="9"/>
      <c r="EO316" s="9"/>
      <c r="EP316" s="9"/>
      <c r="EQ316" s="9"/>
      <c r="ER316" s="9"/>
      <c r="ES316" s="9"/>
      <c r="ET316" s="9"/>
      <c r="EU316" s="9"/>
      <c r="EV316" s="9"/>
      <c r="EW316" s="9"/>
      <c r="EX316" s="9"/>
      <c r="EY316" s="9"/>
      <c r="EZ316" s="9"/>
      <c r="FA316" s="9"/>
      <c r="FB316" s="9"/>
      <c r="FC316" s="9"/>
      <c r="FD316" s="9"/>
      <c r="FE316" s="9"/>
      <c r="FF316" s="9"/>
      <c r="FG316" s="9"/>
      <c r="FH316" s="9"/>
      <c r="FI316" s="9"/>
      <c r="FJ316" s="9"/>
      <c r="FK316" s="9"/>
      <c r="FL316" s="9"/>
      <c r="FM316" s="9"/>
      <c r="FN316" s="9"/>
      <c r="FO316" s="9"/>
      <c r="FP316" s="9"/>
      <c r="FQ316" s="9"/>
      <c r="FR316" s="9"/>
      <c r="FS316" s="9"/>
      <c r="FT316" s="9"/>
      <c r="FU316" s="9"/>
      <c r="FV316" s="9"/>
      <c r="FW316" s="9"/>
      <c r="FX316" s="9"/>
      <c r="FY316" s="9"/>
      <c r="FZ316" s="9"/>
      <c r="GA316" s="9"/>
      <c r="GB316" s="9"/>
      <c r="GC316" s="9"/>
      <c r="GD316" s="9"/>
      <c r="GE316" s="9"/>
      <c r="GF316" s="9"/>
      <c r="GG316" s="9"/>
      <c r="GH316" s="9"/>
      <c r="GI316" s="9"/>
      <c r="GJ316" s="9"/>
      <c r="GK316" s="9"/>
      <c r="GL316" s="9"/>
      <c r="GM316" s="9"/>
      <c r="GN316" s="9"/>
      <c r="GO316" s="9"/>
      <c r="GP316" s="9"/>
      <c r="GQ316" s="9"/>
      <c r="GR316" s="9"/>
      <c r="GS316" s="9"/>
      <c r="GT316" s="9"/>
      <c r="GU316" s="9"/>
      <c r="GV316" s="9"/>
      <c r="GW316" s="9"/>
      <c r="GX316" s="9"/>
      <c r="GY316" s="9"/>
      <c r="GZ316" s="9"/>
      <c r="HA316" s="9"/>
      <c r="HB316" s="9"/>
      <c r="HC316" s="9"/>
      <c r="HD316" s="9"/>
      <c r="HE316" s="9"/>
      <c r="HF316" s="9"/>
      <c r="HG316" s="9"/>
      <c r="HH316" s="9"/>
      <c r="HI316" s="9"/>
      <c r="HJ316" s="9"/>
      <c r="HK316" s="9"/>
      <c r="HL316" s="9"/>
      <c r="HM316" s="9"/>
      <c r="HN316" s="9"/>
      <c r="HO316" s="9"/>
      <c r="HP316" s="9"/>
      <c r="HQ316" s="9"/>
      <c r="HR316" s="9"/>
      <c r="HS316" s="9"/>
      <c r="HT316" s="9"/>
      <c r="HU316" s="9"/>
      <c r="HV316" s="9"/>
      <c r="HW316" s="9"/>
      <c r="HX316" s="9"/>
      <c r="HY316" s="9"/>
      <c r="HZ316" s="9"/>
      <c r="IA316" s="9"/>
      <c r="IB316" s="9"/>
      <c r="IC316" s="9"/>
      <c r="ID316" s="9"/>
      <c r="IE316" s="9"/>
      <c r="IF316" s="9"/>
      <c r="IG316" s="9"/>
      <c r="IH316" s="9"/>
      <c r="II316" s="9"/>
      <c r="IJ316" s="9"/>
      <c r="IK316" s="9"/>
      <c r="IL316" s="9"/>
      <c r="IM316" s="9"/>
      <c r="IN316" s="9"/>
      <c r="IO316" s="9"/>
      <c r="IP316" s="9"/>
      <c r="IQ316" s="9"/>
      <c r="IR316" s="9"/>
      <c r="IS316" s="9"/>
      <c r="IT316" s="9"/>
      <c r="IU316" s="9"/>
      <c r="IV316" s="9"/>
    </row>
    <row r="317" s="8" customFormat="1" ht="32.1" customHeight="1" spans="1:256">
      <c r="A317" s="19" t="s">
        <v>1421</v>
      </c>
      <c r="B317" s="19" t="s">
        <v>1696</v>
      </c>
      <c r="C317" s="19" t="s">
        <v>1695</v>
      </c>
      <c r="D317" s="20">
        <v>10</v>
      </c>
      <c r="E317" s="19" t="s">
        <v>1456</v>
      </c>
      <c r="F317" s="18">
        <v>91.97</v>
      </c>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c r="CM317" s="9"/>
      <c r="CN317" s="9"/>
      <c r="CO317" s="9"/>
      <c r="CP317" s="9"/>
      <c r="CQ317" s="9"/>
      <c r="CR317" s="9"/>
      <c r="CS317" s="9"/>
      <c r="CT317" s="9"/>
      <c r="CU317" s="9"/>
      <c r="CV317" s="9"/>
      <c r="CW317" s="9"/>
      <c r="CX317" s="9"/>
      <c r="CY317" s="9"/>
      <c r="CZ317" s="9"/>
      <c r="DA317" s="9"/>
      <c r="DB317" s="9"/>
      <c r="DC317" s="9"/>
      <c r="DD317" s="9"/>
      <c r="DE317" s="9"/>
      <c r="DF317" s="9"/>
      <c r="DG317" s="9"/>
      <c r="DH317" s="9"/>
      <c r="DI317" s="9"/>
      <c r="DJ317" s="9"/>
      <c r="DK317" s="9"/>
      <c r="DL317" s="9"/>
      <c r="DM317" s="9"/>
      <c r="DN317" s="9"/>
      <c r="DO317" s="9"/>
      <c r="DP317" s="9"/>
      <c r="DQ317" s="9"/>
      <c r="DR317" s="9"/>
      <c r="DS317" s="9"/>
      <c r="DT317" s="9"/>
      <c r="DU317" s="9"/>
      <c r="DV317" s="9"/>
      <c r="DW317" s="9"/>
      <c r="DX317" s="9"/>
      <c r="DY317" s="9"/>
      <c r="DZ317" s="9"/>
      <c r="EA317" s="9"/>
      <c r="EB317" s="9"/>
      <c r="EC317" s="9"/>
      <c r="ED317" s="9"/>
      <c r="EE317" s="9"/>
      <c r="EF317" s="9"/>
      <c r="EG317" s="9"/>
      <c r="EH317" s="9"/>
      <c r="EI317" s="9"/>
      <c r="EJ317" s="9"/>
      <c r="EK317" s="9"/>
      <c r="EL317" s="9"/>
      <c r="EM317" s="9"/>
      <c r="EN317" s="9"/>
      <c r="EO317" s="9"/>
      <c r="EP317" s="9"/>
      <c r="EQ317" s="9"/>
      <c r="ER317" s="9"/>
      <c r="ES317" s="9"/>
      <c r="ET317" s="9"/>
      <c r="EU317" s="9"/>
      <c r="EV317" s="9"/>
      <c r="EW317" s="9"/>
      <c r="EX317" s="9"/>
      <c r="EY317" s="9"/>
      <c r="EZ317" s="9"/>
      <c r="FA317" s="9"/>
      <c r="FB317" s="9"/>
      <c r="FC317" s="9"/>
      <c r="FD317" s="9"/>
      <c r="FE317" s="9"/>
      <c r="FF317" s="9"/>
      <c r="FG317" s="9"/>
      <c r="FH317" s="9"/>
      <c r="FI317" s="9"/>
      <c r="FJ317" s="9"/>
      <c r="FK317" s="9"/>
      <c r="FL317" s="9"/>
      <c r="FM317" s="9"/>
      <c r="FN317" s="9"/>
      <c r="FO317" s="9"/>
      <c r="FP317" s="9"/>
      <c r="FQ317" s="9"/>
      <c r="FR317" s="9"/>
      <c r="FS317" s="9"/>
      <c r="FT317" s="9"/>
      <c r="FU317" s="9"/>
      <c r="FV317" s="9"/>
      <c r="FW317" s="9"/>
      <c r="FX317" s="9"/>
      <c r="FY317" s="9"/>
      <c r="FZ317" s="9"/>
      <c r="GA317" s="9"/>
      <c r="GB317" s="9"/>
      <c r="GC317" s="9"/>
      <c r="GD317" s="9"/>
      <c r="GE317" s="9"/>
      <c r="GF317" s="9"/>
      <c r="GG317" s="9"/>
      <c r="GH317" s="9"/>
      <c r="GI317" s="9"/>
      <c r="GJ317" s="9"/>
      <c r="GK317" s="9"/>
      <c r="GL317" s="9"/>
      <c r="GM317" s="9"/>
      <c r="GN317" s="9"/>
      <c r="GO317" s="9"/>
      <c r="GP317" s="9"/>
      <c r="GQ317" s="9"/>
      <c r="GR317" s="9"/>
      <c r="GS317" s="9"/>
      <c r="GT317" s="9"/>
      <c r="GU317" s="9"/>
      <c r="GV317" s="9"/>
      <c r="GW317" s="9"/>
      <c r="GX317" s="9"/>
      <c r="GY317" s="9"/>
      <c r="GZ317" s="9"/>
      <c r="HA317" s="9"/>
      <c r="HB317" s="9"/>
      <c r="HC317" s="9"/>
      <c r="HD317" s="9"/>
      <c r="HE317" s="9"/>
      <c r="HF317" s="9"/>
      <c r="HG317" s="9"/>
      <c r="HH317" s="9"/>
      <c r="HI317" s="9"/>
      <c r="HJ317" s="9"/>
      <c r="HK317" s="9"/>
      <c r="HL317" s="9"/>
      <c r="HM317" s="9"/>
      <c r="HN317" s="9"/>
      <c r="HO317" s="9"/>
      <c r="HP317" s="9"/>
      <c r="HQ317" s="9"/>
      <c r="HR317" s="9"/>
      <c r="HS317" s="9"/>
      <c r="HT317" s="9"/>
      <c r="HU317" s="9"/>
      <c r="HV317" s="9"/>
      <c r="HW317" s="9"/>
      <c r="HX317" s="9"/>
      <c r="HY317" s="9"/>
      <c r="HZ317" s="9"/>
      <c r="IA317" s="9"/>
      <c r="IB317" s="9"/>
      <c r="IC317" s="9"/>
      <c r="ID317" s="9"/>
      <c r="IE317" s="9"/>
      <c r="IF317" s="9"/>
      <c r="IG317" s="9"/>
      <c r="IH317" s="9"/>
      <c r="II317" s="9"/>
      <c r="IJ317" s="9"/>
      <c r="IK317" s="9"/>
      <c r="IL317" s="9"/>
      <c r="IM317" s="9"/>
      <c r="IN317" s="9"/>
      <c r="IO317" s="9"/>
      <c r="IP317" s="9"/>
      <c r="IQ317" s="9"/>
      <c r="IR317" s="9"/>
      <c r="IS317" s="9"/>
      <c r="IT317" s="9"/>
      <c r="IU317" s="9"/>
      <c r="IV317" s="9"/>
    </row>
    <row r="318" s="8" customFormat="1" ht="32.1" customHeight="1" spans="1:256">
      <c r="A318" s="19" t="s">
        <v>40</v>
      </c>
      <c r="B318" s="19" t="s">
        <v>1551</v>
      </c>
      <c r="C318" s="19" t="s">
        <v>1565</v>
      </c>
      <c r="D318" s="20">
        <v>10</v>
      </c>
      <c r="E318" s="19" t="s">
        <v>1456</v>
      </c>
      <c r="F318" s="18">
        <v>1015.4</v>
      </c>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c r="CI318" s="9"/>
      <c r="CJ318" s="9"/>
      <c r="CK318" s="9"/>
      <c r="CL318" s="9"/>
      <c r="CM318" s="9"/>
      <c r="CN318" s="9"/>
      <c r="CO318" s="9"/>
      <c r="CP318" s="9"/>
      <c r="CQ318" s="9"/>
      <c r="CR318" s="9"/>
      <c r="CS318" s="9"/>
      <c r="CT318" s="9"/>
      <c r="CU318" s="9"/>
      <c r="CV318" s="9"/>
      <c r="CW318" s="9"/>
      <c r="CX318" s="9"/>
      <c r="CY318" s="9"/>
      <c r="CZ318" s="9"/>
      <c r="DA318" s="9"/>
      <c r="DB318" s="9"/>
      <c r="DC318" s="9"/>
      <c r="DD318" s="9"/>
      <c r="DE318" s="9"/>
      <c r="DF318" s="9"/>
      <c r="DG318" s="9"/>
      <c r="DH318" s="9"/>
      <c r="DI318" s="9"/>
      <c r="DJ318" s="9"/>
      <c r="DK318" s="9"/>
      <c r="DL318" s="9"/>
      <c r="DM318" s="9"/>
      <c r="DN318" s="9"/>
      <c r="DO318" s="9"/>
      <c r="DP318" s="9"/>
      <c r="DQ318" s="9"/>
      <c r="DR318" s="9"/>
      <c r="DS318" s="9"/>
      <c r="DT318" s="9"/>
      <c r="DU318" s="9"/>
      <c r="DV318" s="9"/>
      <c r="DW318" s="9"/>
      <c r="DX318" s="9"/>
      <c r="DY318" s="9"/>
      <c r="DZ318" s="9"/>
      <c r="EA318" s="9"/>
      <c r="EB318" s="9"/>
      <c r="EC318" s="9"/>
      <c r="ED318" s="9"/>
      <c r="EE318" s="9"/>
      <c r="EF318" s="9"/>
      <c r="EG318" s="9"/>
      <c r="EH318" s="9"/>
      <c r="EI318" s="9"/>
      <c r="EJ318" s="9"/>
      <c r="EK318" s="9"/>
      <c r="EL318" s="9"/>
      <c r="EM318" s="9"/>
      <c r="EN318" s="9"/>
      <c r="EO318" s="9"/>
      <c r="EP318" s="9"/>
      <c r="EQ318" s="9"/>
      <c r="ER318" s="9"/>
      <c r="ES318" s="9"/>
      <c r="ET318" s="9"/>
      <c r="EU318" s="9"/>
      <c r="EV318" s="9"/>
      <c r="EW318" s="9"/>
      <c r="EX318" s="9"/>
      <c r="EY318" s="9"/>
      <c r="EZ318" s="9"/>
      <c r="FA318" s="9"/>
      <c r="FB318" s="9"/>
      <c r="FC318" s="9"/>
      <c r="FD318" s="9"/>
      <c r="FE318" s="9"/>
      <c r="FF318" s="9"/>
      <c r="FG318" s="9"/>
      <c r="FH318" s="9"/>
      <c r="FI318" s="9"/>
      <c r="FJ318" s="9"/>
      <c r="FK318" s="9"/>
      <c r="FL318" s="9"/>
      <c r="FM318" s="9"/>
      <c r="FN318" s="9"/>
      <c r="FO318" s="9"/>
      <c r="FP318" s="9"/>
      <c r="FQ318" s="9"/>
      <c r="FR318" s="9"/>
      <c r="FS318" s="9"/>
      <c r="FT318" s="9"/>
      <c r="FU318" s="9"/>
      <c r="FV318" s="9"/>
      <c r="FW318" s="9"/>
      <c r="FX318" s="9"/>
      <c r="FY318" s="9"/>
      <c r="FZ318" s="9"/>
      <c r="GA318" s="9"/>
      <c r="GB318" s="9"/>
      <c r="GC318" s="9"/>
      <c r="GD318" s="9"/>
      <c r="GE318" s="9"/>
      <c r="GF318" s="9"/>
      <c r="GG318" s="9"/>
      <c r="GH318" s="9"/>
      <c r="GI318" s="9"/>
      <c r="GJ318" s="9"/>
      <c r="GK318" s="9"/>
      <c r="GL318" s="9"/>
      <c r="GM318" s="9"/>
      <c r="GN318" s="9"/>
      <c r="GO318" s="9"/>
      <c r="GP318" s="9"/>
      <c r="GQ318" s="9"/>
      <c r="GR318" s="9"/>
      <c r="GS318" s="9"/>
      <c r="GT318" s="9"/>
      <c r="GU318" s="9"/>
      <c r="GV318" s="9"/>
      <c r="GW318" s="9"/>
      <c r="GX318" s="9"/>
      <c r="GY318" s="9"/>
      <c r="GZ318" s="9"/>
      <c r="HA318" s="9"/>
      <c r="HB318" s="9"/>
      <c r="HC318" s="9"/>
      <c r="HD318" s="9"/>
      <c r="HE318" s="9"/>
      <c r="HF318" s="9"/>
      <c r="HG318" s="9"/>
      <c r="HH318" s="9"/>
      <c r="HI318" s="9"/>
      <c r="HJ318" s="9"/>
      <c r="HK318" s="9"/>
      <c r="HL318" s="9"/>
      <c r="HM318" s="9"/>
      <c r="HN318" s="9"/>
      <c r="HO318" s="9"/>
      <c r="HP318" s="9"/>
      <c r="HQ318" s="9"/>
      <c r="HR318" s="9"/>
      <c r="HS318" s="9"/>
      <c r="HT318" s="9"/>
      <c r="HU318" s="9"/>
      <c r="HV318" s="9"/>
      <c r="HW318" s="9"/>
      <c r="HX318" s="9"/>
      <c r="HY318" s="9"/>
      <c r="HZ318" s="9"/>
      <c r="IA318" s="9"/>
      <c r="IB318" s="9"/>
      <c r="IC318" s="9"/>
      <c r="ID318" s="9"/>
      <c r="IE318" s="9"/>
      <c r="IF318" s="9"/>
      <c r="IG318" s="9"/>
      <c r="IH318" s="9"/>
      <c r="II318" s="9"/>
      <c r="IJ318" s="9"/>
      <c r="IK318" s="9"/>
      <c r="IL318" s="9"/>
      <c r="IM318" s="9"/>
      <c r="IN318" s="9"/>
      <c r="IO318" s="9"/>
      <c r="IP318" s="9"/>
      <c r="IQ318" s="9"/>
      <c r="IR318" s="9"/>
      <c r="IS318" s="9"/>
      <c r="IT318" s="9"/>
      <c r="IU318" s="9"/>
      <c r="IV318" s="9"/>
    </row>
    <row r="319" s="8" customFormat="1" ht="32.1" customHeight="1" spans="1:256">
      <c r="A319" s="19" t="s">
        <v>1389</v>
      </c>
      <c r="B319" s="19" t="s">
        <v>1697</v>
      </c>
      <c r="C319" s="19" t="s">
        <v>1565</v>
      </c>
      <c r="D319" s="20">
        <v>10</v>
      </c>
      <c r="E319" s="19" t="s">
        <v>1456</v>
      </c>
      <c r="F319" s="18">
        <v>2.61</v>
      </c>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c r="CI319" s="9"/>
      <c r="CJ319" s="9"/>
      <c r="CK319" s="9"/>
      <c r="CL319" s="9"/>
      <c r="CM319" s="9"/>
      <c r="CN319" s="9"/>
      <c r="CO319" s="9"/>
      <c r="CP319" s="9"/>
      <c r="CQ319" s="9"/>
      <c r="CR319" s="9"/>
      <c r="CS319" s="9"/>
      <c r="CT319" s="9"/>
      <c r="CU319" s="9"/>
      <c r="CV319" s="9"/>
      <c r="CW319" s="9"/>
      <c r="CX319" s="9"/>
      <c r="CY319" s="9"/>
      <c r="CZ319" s="9"/>
      <c r="DA319" s="9"/>
      <c r="DB319" s="9"/>
      <c r="DC319" s="9"/>
      <c r="DD319" s="9"/>
      <c r="DE319" s="9"/>
      <c r="DF319" s="9"/>
      <c r="DG319" s="9"/>
      <c r="DH319" s="9"/>
      <c r="DI319" s="9"/>
      <c r="DJ319" s="9"/>
      <c r="DK319" s="9"/>
      <c r="DL319" s="9"/>
      <c r="DM319" s="9"/>
      <c r="DN319" s="9"/>
      <c r="DO319" s="9"/>
      <c r="DP319" s="9"/>
      <c r="DQ319" s="9"/>
      <c r="DR319" s="9"/>
      <c r="DS319" s="9"/>
      <c r="DT319" s="9"/>
      <c r="DU319" s="9"/>
      <c r="DV319" s="9"/>
      <c r="DW319" s="9"/>
      <c r="DX319" s="9"/>
      <c r="DY319" s="9"/>
      <c r="DZ319" s="9"/>
      <c r="EA319" s="9"/>
      <c r="EB319" s="9"/>
      <c r="EC319" s="9"/>
      <c r="ED319" s="9"/>
      <c r="EE319" s="9"/>
      <c r="EF319" s="9"/>
      <c r="EG319" s="9"/>
      <c r="EH319" s="9"/>
      <c r="EI319" s="9"/>
      <c r="EJ319" s="9"/>
      <c r="EK319" s="9"/>
      <c r="EL319" s="9"/>
      <c r="EM319" s="9"/>
      <c r="EN319" s="9"/>
      <c r="EO319" s="9"/>
      <c r="EP319" s="9"/>
      <c r="EQ319" s="9"/>
      <c r="ER319" s="9"/>
      <c r="ES319" s="9"/>
      <c r="ET319" s="9"/>
      <c r="EU319" s="9"/>
      <c r="EV319" s="9"/>
      <c r="EW319" s="9"/>
      <c r="EX319" s="9"/>
      <c r="EY319" s="9"/>
      <c r="EZ319" s="9"/>
      <c r="FA319" s="9"/>
      <c r="FB319" s="9"/>
      <c r="FC319" s="9"/>
      <c r="FD319" s="9"/>
      <c r="FE319" s="9"/>
      <c r="FF319" s="9"/>
      <c r="FG319" s="9"/>
      <c r="FH319" s="9"/>
      <c r="FI319" s="9"/>
      <c r="FJ319" s="9"/>
      <c r="FK319" s="9"/>
      <c r="FL319" s="9"/>
      <c r="FM319" s="9"/>
      <c r="FN319" s="9"/>
      <c r="FO319" s="9"/>
      <c r="FP319" s="9"/>
      <c r="FQ319" s="9"/>
      <c r="FR319" s="9"/>
      <c r="FS319" s="9"/>
      <c r="FT319" s="9"/>
      <c r="FU319" s="9"/>
      <c r="FV319" s="9"/>
      <c r="FW319" s="9"/>
      <c r="FX319" s="9"/>
      <c r="FY319" s="9"/>
      <c r="FZ319" s="9"/>
      <c r="GA319" s="9"/>
      <c r="GB319" s="9"/>
      <c r="GC319" s="9"/>
      <c r="GD319" s="9"/>
      <c r="GE319" s="9"/>
      <c r="GF319" s="9"/>
      <c r="GG319" s="9"/>
      <c r="GH319" s="9"/>
      <c r="GI319" s="9"/>
      <c r="GJ319" s="9"/>
      <c r="GK319" s="9"/>
      <c r="GL319" s="9"/>
      <c r="GM319" s="9"/>
      <c r="GN319" s="9"/>
      <c r="GO319" s="9"/>
      <c r="GP319" s="9"/>
      <c r="GQ319" s="9"/>
      <c r="GR319" s="9"/>
      <c r="GS319" s="9"/>
      <c r="GT319" s="9"/>
      <c r="GU319" s="9"/>
      <c r="GV319" s="9"/>
      <c r="GW319" s="9"/>
      <c r="GX319" s="9"/>
      <c r="GY319" s="9"/>
      <c r="GZ319" s="9"/>
      <c r="HA319" s="9"/>
      <c r="HB319" s="9"/>
      <c r="HC319" s="9"/>
      <c r="HD319" s="9"/>
      <c r="HE319" s="9"/>
      <c r="HF319" s="9"/>
      <c r="HG319" s="9"/>
      <c r="HH319" s="9"/>
      <c r="HI319" s="9"/>
      <c r="HJ319" s="9"/>
      <c r="HK319" s="9"/>
      <c r="HL319" s="9"/>
      <c r="HM319" s="9"/>
      <c r="HN319" s="9"/>
      <c r="HO319" s="9"/>
      <c r="HP319" s="9"/>
      <c r="HQ319" s="9"/>
      <c r="HR319" s="9"/>
      <c r="HS319" s="9"/>
      <c r="HT319" s="9"/>
      <c r="HU319" s="9"/>
      <c r="HV319" s="9"/>
      <c r="HW319" s="9"/>
      <c r="HX319" s="9"/>
      <c r="HY319" s="9"/>
      <c r="HZ319" s="9"/>
      <c r="IA319" s="9"/>
      <c r="IB319" s="9"/>
      <c r="IC319" s="9"/>
      <c r="ID319" s="9"/>
      <c r="IE319" s="9"/>
      <c r="IF319" s="9"/>
      <c r="IG319" s="9"/>
      <c r="IH319" s="9"/>
      <c r="II319" s="9"/>
      <c r="IJ319" s="9"/>
      <c r="IK319" s="9"/>
      <c r="IL319" s="9"/>
      <c r="IM319" s="9"/>
      <c r="IN319" s="9"/>
      <c r="IO319" s="9"/>
      <c r="IP319" s="9"/>
      <c r="IQ319" s="9"/>
      <c r="IR319" s="9"/>
      <c r="IS319" s="9"/>
      <c r="IT319" s="9"/>
      <c r="IU319" s="9"/>
      <c r="IV319" s="9"/>
    </row>
    <row r="320" s="8" customFormat="1" ht="32.1" customHeight="1" spans="1:256">
      <c r="A320" s="19" t="s">
        <v>1389</v>
      </c>
      <c r="B320" s="19" t="s">
        <v>1698</v>
      </c>
      <c r="C320" s="19" t="s">
        <v>1565</v>
      </c>
      <c r="D320" s="20">
        <v>10</v>
      </c>
      <c r="E320" s="19" t="s">
        <v>1456</v>
      </c>
      <c r="F320" s="18">
        <v>5.76</v>
      </c>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9"/>
      <c r="DL320" s="9"/>
      <c r="DM320" s="9"/>
      <c r="DN320" s="9"/>
      <c r="DO320" s="9"/>
      <c r="DP320" s="9"/>
      <c r="DQ320" s="9"/>
      <c r="DR320" s="9"/>
      <c r="DS320" s="9"/>
      <c r="DT320" s="9"/>
      <c r="DU320" s="9"/>
      <c r="DV320" s="9"/>
      <c r="DW320" s="9"/>
      <c r="DX320" s="9"/>
      <c r="DY320" s="9"/>
      <c r="DZ320" s="9"/>
      <c r="EA320" s="9"/>
      <c r="EB320" s="9"/>
      <c r="EC320" s="9"/>
      <c r="ED320" s="9"/>
      <c r="EE320" s="9"/>
      <c r="EF320" s="9"/>
      <c r="EG320" s="9"/>
      <c r="EH320" s="9"/>
      <c r="EI320" s="9"/>
      <c r="EJ320" s="9"/>
      <c r="EK320" s="9"/>
      <c r="EL320" s="9"/>
      <c r="EM320" s="9"/>
      <c r="EN320" s="9"/>
      <c r="EO320" s="9"/>
      <c r="EP320" s="9"/>
      <c r="EQ320" s="9"/>
      <c r="ER320" s="9"/>
      <c r="ES320" s="9"/>
      <c r="ET320" s="9"/>
      <c r="EU320" s="9"/>
      <c r="EV320" s="9"/>
      <c r="EW320" s="9"/>
      <c r="EX320" s="9"/>
      <c r="EY320" s="9"/>
      <c r="EZ320" s="9"/>
      <c r="FA320" s="9"/>
      <c r="FB320" s="9"/>
      <c r="FC320" s="9"/>
      <c r="FD320" s="9"/>
      <c r="FE320" s="9"/>
      <c r="FF320" s="9"/>
      <c r="FG320" s="9"/>
      <c r="FH320" s="9"/>
      <c r="FI320" s="9"/>
      <c r="FJ320" s="9"/>
      <c r="FK320" s="9"/>
      <c r="FL320" s="9"/>
      <c r="FM320" s="9"/>
      <c r="FN320" s="9"/>
      <c r="FO320" s="9"/>
      <c r="FP320" s="9"/>
      <c r="FQ320" s="9"/>
      <c r="FR320" s="9"/>
      <c r="FS320" s="9"/>
      <c r="FT320" s="9"/>
      <c r="FU320" s="9"/>
      <c r="FV320" s="9"/>
      <c r="FW320" s="9"/>
      <c r="FX320" s="9"/>
      <c r="FY320" s="9"/>
      <c r="FZ320" s="9"/>
      <c r="GA320" s="9"/>
      <c r="GB320" s="9"/>
      <c r="GC320" s="9"/>
      <c r="GD320" s="9"/>
      <c r="GE320" s="9"/>
      <c r="GF320" s="9"/>
      <c r="GG320" s="9"/>
      <c r="GH320" s="9"/>
      <c r="GI320" s="9"/>
      <c r="GJ320" s="9"/>
      <c r="GK320" s="9"/>
      <c r="GL320" s="9"/>
      <c r="GM320" s="9"/>
      <c r="GN320" s="9"/>
      <c r="GO320" s="9"/>
      <c r="GP320" s="9"/>
      <c r="GQ320" s="9"/>
      <c r="GR320" s="9"/>
      <c r="GS320" s="9"/>
      <c r="GT320" s="9"/>
      <c r="GU320" s="9"/>
      <c r="GV320" s="9"/>
      <c r="GW320" s="9"/>
      <c r="GX320" s="9"/>
      <c r="GY320" s="9"/>
      <c r="GZ320" s="9"/>
      <c r="HA320" s="9"/>
      <c r="HB320" s="9"/>
      <c r="HC320" s="9"/>
      <c r="HD320" s="9"/>
      <c r="HE320" s="9"/>
      <c r="HF320" s="9"/>
      <c r="HG320" s="9"/>
      <c r="HH320" s="9"/>
      <c r="HI320" s="9"/>
      <c r="HJ320" s="9"/>
      <c r="HK320" s="9"/>
      <c r="HL320" s="9"/>
      <c r="HM320" s="9"/>
      <c r="HN320" s="9"/>
      <c r="HO320" s="9"/>
      <c r="HP320" s="9"/>
      <c r="HQ320" s="9"/>
      <c r="HR320" s="9"/>
      <c r="HS320" s="9"/>
      <c r="HT320" s="9"/>
      <c r="HU320" s="9"/>
      <c r="HV320" s="9"/>
      <c r="HW320" s="9"/>
      <c r="HX320" s="9"/>
      <c r="HY320" s="9"/>
      <c r="HZ320" s="9"/>
      <c r="IA320" s="9"/>
      <c r="IB320" s="9"/>
      <c r="IC320" s="9"/>
      <c r="ID320" s="9"/>
      <c r="IE320" s="9"/>
      <c r="IF320" s="9"/>
      <c r="IG320" s="9"/>
      <c r="IH320" s="9"/>
      <c r="II320" s="9"/>
      <c r="IJ320" s="9"/>
      <c r="IK320" s="9"/>
      <c r="IL320" s="9"/>
      <c r="IM320" s="9"/>
      <c r="IN320" s="9"/>
      <c r="IO320" s="9"/>
      <c r="IP320" s="9"/>
      <c r="IQ320" s="9"/>
      <c r="IR320" s="9"/>
      <c r="IS320" s="9"/>
      <c r="IT320" s="9"/>
      <c r="IU320" s="9"/>
      <c r="IV320" s="9"/>
    </row>
    <row r="321" s="8" customFormat="1" ht="32.1" customHeight="1" spans="1:256">
      <c r="A321" s="19" t="s">
        <v>1421</v>
      </c>
      <c r="B321" s="19" t="s">
        <v>1699</v>
      </c>
      <c r="C321" s="19" t="s">
        <v>1565</v>
      </c>
      <c r="D321" s="20">
        <v>10</v>
      </c>
      <c r="E321" s="19" t="s">
        <v>1456</v>
      </c>
      <c r="F321" s="18">
        <v>58.088187</v>
      </c>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9"/>
      <c r="CJ321" s="9"/>
      <c r="CK321" s="9"/>
      <c r="CL321" s="9"/>
      <c r="CM321" s="9"/>
      <c r="CN321" s="9"/>
      <c r="CO321" s="9"/>
      <c r="CP321" s="9"/>
      <c r="CQ321" s="9"/>
      <c r="CR321" s="9"/>
      <c r="CS321" s="9"/>
      <c r="CT321" s="9"/>
      <c r="CU321" s="9"/>
      <c r="CV321" s="9"/>
      <c r="CW321" s="9"/>
      <c r="CX321" s="9"/>
      <c r="CY321" s="9"/>
      <c r="CZ321" s="9"/>
      <c r="DA321" s="9"/>
      <c r="DB321" s="9"/>
      <c r="DC321" s="9"/>
      <c r="DD321" s="9"/>
      <c r="DE321" s="9"/>
      <c r="DF321" s="9"/>
      <c r="DG321" s="9"/>
      <c r="DH321" s="9"/>
      <c r="DI321" s="9"/>
      <c r="DJ321" s="9"/>
      <c r="DK321" s="9"/>
      <c r="DL321" s="9"/>
      <c r="DM321" s="9"/>
      <c r="DN321" s="9"/>
      <c r="DO321" s="9"/>
      <c r="DP321" s="9"/>
      <c r="DQ321" s="9"/>
      <c r="DR321" s="9"/>
      <c r="DS321" s="9"/>
      <c r="DT321" s="9"/>
      <c r="DU321" s="9"/>
      <c r="DV321" s="9"/>
      <c r="DW321" s="9"/>
      <c r="DX321" s="9"/>
      <c r="DY321" s="9"/>
      <c r="DZ321" s="9"/>
      <c r="EA321" s="9"/>
      <c r="EB321" s="9"/>
      <c r="EC321" s="9"/>
      <c r="ED321" s="9"/>
      <c r="EE321" s="9"/>
      <c r="EF321" s="9"/>
      <c r="EG321" s="9"/>
      <c r="EH321" s="9"/>
      <c r="EI321" s="9"/>
      <c r="EJ321" s="9"/>
      <c r="EK321" s="9"/>
      <c r="EL321" s="9"/>
      <c r="EM321" s="9"/>
      <c r="EN321" s="9"/>
      <c r="EO321" s="9"/>
      <c r="EP321" s="9"/>
      <c r="EQ321" s="9"/>
      <c r="ER321" s="9"/>
      <c r="ES321" s="9"/>
      <c r="ET321" s="9"/>
      <c r="EU321" s="9"/>
      <c r="EV321" s="9"/>
      <c r="EW321" s="9"/>
      <c r="EX321" s="9"/>
      <c r="EY321" s="9"/>
      <c r="EZ321" s="9"/>
      <c r="FA321" s="9"/>
      <c r="FB321" s="9"/>
      <c r="FC321" s="9"/>
      <c r="FD321" s="9"/>
      <c r="FE321" s="9"/>
      <c r="FF321" s="9"/>
      <c r="FG321" s="9"/>
      <c r="FH321" s="9"/>
      <c r="FI321" s="9"/>
      <c r="FJ321" s="9"/>
      <c r="FK321" s="9"/>
      <c r="FL321" s="9"/>
      <c r="FM321" s="9"/>
      <c r="FN321" s="9"/>
      <c r="FO321" s="9"/>
      <c r="FP321" s="9"/>
      <c r="FQ321" s="9"/>
      <c r="FR321" s="9"/>
      <c r="FS321" s="9"/>
      <c r="FT321" s="9"/>
      <c r="FU321" s="9"/>
      <c r="FV321" s="9"/>
      <c r="FW321" s="9"/>
      <c r="FX321" s="9"/>
      <c r="FY321" s="9"/>
      <c r="FZ321" s="9"/>
      <c r="GA321" s="9"/>
      <c r="GB321" s="9"/>
      <c r="GC321" s="9"/>
      <c r="GD321" s="9"/>
      <c r="GE321" s="9"/>
      <c r="GF321" s="9"/>
      <c r="GG321" s="9"/>
      <c r="GH321" s="9"/>
      <c r="GI321" s="9"/>
      <c r="GJ321" s="9"/>
      <c r="GK321" s="9"/>
      <c r="GL321" s="9"/>
      <c r="GM321" s="9"/>
      <c r="GN321" s="9"/>
      <c r="GO321" s="9"/>
      <c r="GP321" s="9"/>
      <c r="GQ321" s="9"/>
      <c r="GR321" s="9"/>
      <c r="GS321" s="9"/>
      <c r="GT321" s="9"/>
      <c r="GU321" s="9"/>
      <c r="GV321" s="9"/>
      <c r="GW321" s="9"/>
      <c r="GX321" s="9"/>
      <c r="GY321" s="9"/>
      <c r="GZ321" s="9"/>
      <c r="HA321" s="9"/>
      <c r="HB321" s="9"/>
      <c r="HC321" s="9"/>
      <c r="HD321" s="9"/>
      <c r="HE321" s="9"/>
      <c r="HF321" s="9"/>
      <c r="HG321" s="9"/>
      <c r="HH321" s="9"/>
      <c r="HI321" s="9"/>
      <c r="HJ321" s="9"/>
      <c r="HK321" s="9"/>
      <c r="HL321" s="9"/>
      <c r="HM321" s="9"/>
      <c r="HN321" s="9"/>
      <c r="HO321" s="9"/>
      <c r="HP321" s="9"/>
      <c r="HQ321" s="9"/>
      <c r="HR321" s="9"/>
      <c r="HS321" s="9"/>
      <c r="HT321" s="9"/>
      <c r="HU321" s="9"/>
      <c r="HV321" s="9"/>
      <c r="HW321" s="9"/>
      <c r="HX321" s="9"/>
      <c r="HY321" s="9"/>
      <c r="HZ321" s="9"/>
      <c r="IA321" s="9"/>
      <c r="IB321" s="9"/>
      <c r="IC321" s="9"/>
      <c r="ID321" s="9"/>
      <c r="IE321" s="9"/>
      <c r="IF321" s="9"/>
      <c r="IG321" s="9"/>
      <c r="IH321" s="9"/>
      <c r="II321" s="9"/>
      <c r="IJ321" s="9"/>
      <c r="IK321" s="9"/>
      <c r="IL321" s="9"/>
      <c r="IM321" s="9"/>
      <c r="IN321" s="9"/>
      <c r="IO321" s="9"/>
      <c r="IP321" s="9"/>
      <c r="IQ321" s="9"/>
      <c r="IR321" s="9"/>
      <c r="IS321" s="9"/>
      <c r="IT321" s="9"/>
      <c r="IU321" s="9"/>
      <c r="IV321" s="9"/>
    </row>
    <row r="322" s="8" customFormat="1" ht="32.1" customHeight="1" spans="1:256">
      <c r="A322" s="19" t="s">
        <v>1441</v>
      </c>
      <c r="B322" s="19" t="s">
        <v>1700</v>
      </c>
      <c r="C322" s="19" t="s">
        <v>1565</v>
      </c>
      <c r="D322" s="20">
        <v>10</v>
      </c>
      <c r="E322" s="19" t="s">
        <v>1456</v>
      </c>
      <c r="F322" s="18">
        <v>8.79</v>
      </c>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c r="CM322" s="9"/>
      <c r="CN322" s="9"/>
      <c r="CO322" s="9"/>
      <c r="CP322" s="9"/>
      <c r="CQ322" s="9"/>
      <c r="CR322" s="9"/>
      <c r="CS322" s="9"/>
      <c r="CT322" s="9"/>
      <c r="CU322" s="9"/>
      <c r="CV322" s="9"/>
      <c r="CW322" s="9"/>
      <c r="CX322" s="9"/>
      <c r="CY322" s="9"/>
      <c r="CZ322" s="9"/>
      <c r="DA322" s="9"/>
      <c r="DB322" s="9"/>
      <c r="DC322" s="9"/>
      <c r="DD322" s="9"/>
      <c r="DE322" s="9"/>
      <c r="DF322" s="9"/>
      <c r="DG322" s="9"/>
      <c r="DH322" s="9"/>
      <c r="DI322" s="9"/>
      <c r="DJ322" s="9"/>
      <c r="DK322" s="9"/>
      <c r="DL322" s="9"/>
      <c r="DM322" s="9"/>
      <c r="DN322" s="9"/>
      <c r="DO322" s="9"/>
      <c r="DP322" s="9"/>
      <c r="DQ322" s="9"/>
      <c r="DR322" s="9"/>
      <c r="DS322" s="9"/>
      <c r="DT322" s="9"/>
      <c r="DU322" s="9"/>
      <c r="DV322" s="9"/>
      <c r="DW322" s="9"/>
      <c r="DX322" s="9"/>
      <c r="DY322" s="9"/>
      <c r="DZ322" s="9"/>
      <c r="EA322" s="9"/>
      <c r="EB322" s="9"/>
      <c r="EC322" s="9"/>
      <c r="ED322" s="9"/>
      <c r="EE322" s="9"/>
      <c r="EF322" s="9"/>
      <c r="EG322" s="9"/>
      <c r="EH322" s="9"/>
      <c r="EI322" s="9"/>
      <c r="EJ322" s="9"/>
      <c r="EK322" s="9"/>
      <c r="EL322" s="9"/>
      <c r="EM322" s="9"/>
      <c r="EN322" s="9"/>
      <c r="EO322" s="9"/>
      <c r="EP322" s="9"/>
      <c r="EQ322" s="9"/>
      <c r="ER322" s="9"/>
      <c r="ES322" s="9"/>
      <c r="ET322" s="9"/>
      <c r="EU322" s="9"/>
      <c r="EV322" s="9"/>
      <c r="EW322" s="9"/>
      <c r="EX322" s="9"/>
      <c r="EY322" s="9"/>
      <c r="EZ322" s="9"/>
      <c r="FA322" s="9"/>
      <c r="FB322" s="9"/>
      <c r="FC322" s="9"/>
      <c r="FD322" s="9"/>
      <c r="FE322" s="9"/>
      <c r="FF322" s="9"/>
      <c r="FG322" s="9"/>
      <c r="FH322" s="9"/>
      <c r="FI322" s="9"/>
      <c r="FJ322" s="9"/>
      <c r="FK322" s="9"/>
      <c r="FL322" s="9"/>
      <c r="FM322" s="9"/>
      <c r="FN322" s="9"/>
      <c r="FO322" s="9"/>
      <c r="FP322" s="9"/>
      <c r="FQ322" s="9"/>
      <c r="FR322" s="9"/>
      <c r="FS322" s="9"/>
      <c r="FT322" s="9"/>
      <c r="FU322" s="9"/>
      <c r="FV322" s="9"/>
      <c r="FW322" s="9"/>
      <c r="FX322" s="9"/>
      <c r="FY322" s="9"/>
      <c r="FZ322" s="9"/>
      <c r="GA322" s="9"/>
      <c r="GB322" s="9"/>
      <c r="GC322" s="9"/>
      <c r="GD322" s="9"/>
      <c r="GE322" s="9"/>
      <c r="GF322" s="9"/>
      <c r="GG322" s="9"/>
      <c r="GH322" s="9"/>
      <c r="GI322" s="9"/>
      <c r="GJ322" s="9"/>
      <c r="GK322" s="9"/>
      <c r="GL322" s="9"/>
      <c r="GM322" s="9"/>
      <c r="GN322" s="9"/>
      <c r="GO322" s="9"/>
      <c r="GP322" s="9"/>
      <c r="GQ322" s="9"/>
      <c r="GR322" s="9"/>
      <c r="GS322" s="9"/>
      <c r="GT322" s="9"/>
      <c r="GU322" s="9"/>
      <c r="GV322" s="9"/>
      <c r="GW322" s="9"/>
      <c r="GX322" s="9"/>
      <c r="GY322" s="9"/>
      <c r="GZ322" s="9"/>
      <c r="HA322" s="9"/>
      <c r="HB322" s="9"/>
      <c r="HC322" s="9"/>
      <c r="HD322" s="9"/>
      <c r="HE322" s="9"/>
      <c r="HF322" s="9"/>
      <c r="HG322" s="9"/>
      <c r="HH322" s="9"/>
      <c r="HI322" s="9"/>
      <c r="HJ322" s="9"/>
      <c r="HK322" s="9"/>
      <c r="HL322" s="9"/>
      <c r="HM322" s="9"/>
      <c r="HN322" s="9"/>
      <c r="HO322" s="9"/>
      <c r="HP322" s="9"/>
      <c r="HQ322" s="9"/>
      <c r="HR322" s="9"/>
      <c r="HS322" s="9"/>
      <c r="HT322" s="9"/>
      <c r="HU322" s="9"/>
      <c r="HV322" s="9"/>
      <c r="HW322" s="9"/>
      <c r="HX322" s="9"/>
      <c r="HY322" s="9"/>
      <c r="HZ322" s="9"/>
      <c r="IA322" s="9"/>
      <c r="IB322" s="9"/>
      <c r="IC322" s="9"/>
      <c r="ID322" s="9"/>
      <c r="IE322" s="9"/>
      <c r="IF322" s="9"/>
      <c r="IG322" s="9"/>
      <c r="IH322" s="9"/>
      <c r="II322" s="9"/>
      <c r="IJ322" s="9"/>
      <c r="IK322" s="9"/>
      <c r="IL322" s="9"/>
      <c r="IM322" s="9"/>
      <c r="IN322" s="9"/>
      <c r="IO322" s="9"/>
      <c r="IP322" s="9"/>
      <c r="IQ322" s="9"/>
      <c r="IR322" s="9"/>
      <c r="IS322" s="9"/>
      <c r="IT322" s="9"/>
      <c r="IU322" s="9"/>
      <c r="IV322" s="9"/>
    </row>
    <row r="323" s="8" customFormat="1" ht="32.1" customHeight="1" spans="1:256">
      <c r="A323" s="19" t="s">
        <v>1621</v>
      </c>
      <c r="B323" s="19" t="s">
        <v>1622</v>
      </c>
      <c r="C323" s="19" t="s">
        <v>1565</v>
      </c>
      <c r="D323" s="20">
        <v>10</v>
      </c>
      <c r="E323" s="19" t="s">
        <v>1456</v>
      </c>
      <c r="F323" s="18">
        <v>600</v>
      </c>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c r="CI323" s="9"/>
      <c r="CJ323" s="9"/>
      <c r="CK323" s="9"/>
      <c r="CL323" s="9"/>
      <c r="CM323" s="9"/>
      <c r="CN323" s="9"/>
      <c r="CO323" s="9"/>
      <c r="CP323" s="9"/>
      <c r="CQ323" s="9"/>
      <c r="CR323" s="9"/>
      <c r="CS323" s="9"/>
      <c r="CT323" s="9"/>
      <c r="CU323" s="9"/>
      <c r="CV323" s="9"/>
      <c r="CW323" s="9"/>
      <c r="CX323" s="9"/>
      <c r="CY323" s="9"/>
      <c r="CZ323" s="9"/>
      <c r="DA323" s="9"/>
      <c r="DB323" s="9"/>
      <c r="DC323" s="9"/>
      <c r="DD323" s="9"/>
      <c r="DE323" s="9"/>
      <c r="DF323" s="9"/>
      <c r="DG323" s="9"/>
      <c r="DH323" s="9"/>
      <c r="DI323" s="9"/>
      <c r="DJ323" s="9"/>
      <c r="DK323" s="9"/>
      <c r="DL323" s="9"/>
      <c r="DM323" s="9"/>
      <c r="DN323" s="9"/>
      <c r="DO323" s="9"/>
      <c r="DP323" s="9"/>
      <c r="DQ323" s="9"/>
      <c r="DR323" s="9"/>
      <c r="DS323" s="9"/>
      <c r="DT323" s="9"/>
      <c r="DU323" s="9"/>
      <c r="DV323" s="9"/>
      <c r="DW323" s="9"/>
      <c r="DX323" s="9"/>
      <c r="DY323" s="9"/>
      <c r="DZ323" s="9"/>
      <c r="EA323" s="9"/>
      <c r="EB323" s="9"/>
      <c r="EC323" s="9"/>
      <c r="ED323" s="9"/>
      <c r="EE323" s="9"/>
      <c r="EF323" s="9"/>
      <c r="EG323" s="9"/>
      <c r="EH323" s="9"/>
      <c r="EI323" s="9"/>
      <c r="EJ323" s="9"/>
      <c r="EK323" s="9"/>
      <c r="EL323" s="9"/>
      <c r="EM323" s="9"/>
      <c r="EN323" s="9"/>
      <c r="EO323" s="9"/>
      <c r="EP323" s="9"/>
      <c r="EQ323" s="9"/>
      <c r="ER323" s="9"/>
      <c r="ES323" s="9"/>
      <c r="ET323" s="9"/>
      <c r="EU323" s="9"/>
      <c r="EV323" s="9"/>
      <c r="EW323" s="9"/>
      <c r="EX323" s="9"/>
      <c r="EY323" s="9"/>
      <c r="EZ323" s="9"/>
      <c r="FA323" s="9"/>
      <c r="FB323" s="9"/>
      <c r="FC323" s="9"/>
      <c r="FD323" s="9"/>
      <c r="FE323" s="9"/>
      <c r="FF323" s="9"/>
      <c r="FG323" s="9"/>
      <c r="FH323" s="9"/>
      <c r="FI323" s="9"/>
      <c r="FJ323" s="9"/>
      <c r="FK323" s="9"/>
      <c r="FL323" s="9"/>
      <c r="FM323" s="9"/>
      <c r="FN323" s="9"/>
      <c r="FO323" s="9"/>
      <c r="FP323" s="9"/>
      <c r="FQ323" s="9"/>
      <c r="FR323" s="9"/>
      <c r="FS323" s="9"/>
      <c r="FT323" s="9"/>
      <c r="FU323" s="9"/>
      <c r="FV323" s="9"/>
      <c r="FW323" s="9"/>
      <c r="FX323" s="9"/>
      <c r="FY323" s="9"/>
      <c r="FZ323" s="9"/>
      <c r="GA323" s="9"/>
      <c r="GB323" s="9"/>
      <c r="GC323" s="9"/>
      <c r="GD323" s="9"/>
      <c r="GE323" s="9"/>
      <c r="GF323" s="9"/>
      <c r="GG323" s="9"/>
      <c r="GH323" s="9"/>
      <c r="GI323" s="9"/>
      <c r="GJ323" s="9"/>
      <c r="GK323" s="9"/>
      <c r="GL323" s="9"/>
      <c r="GM323" s="9"/>
      <c r="GN323" s="9"/>
      <c r="GO323" s="9"/>
      <c r="GP323" s="9"/>
      <c r="GQ323" s="9"/>
      <c r="GR323" s="9"/>
      <c r="GS323" s="9"/>
      <c r="GT323" s="9"/>
      <c r="GU323" s="9"/>
      <c r="GV323" s="9"/>
      <c r="GW323" s="9"/>
      <c r="GX323" s="9"/>
      <c r="GY323" s="9"/>
      <c r="GZ323" s="9"/>
      <c r="HA323" s="9"/>
      <c r="HB323" s="9"/>
      <c r="HC323" s="9"/>
      <c r="HD323" s="9"/>
      <c r="HE323" s="9"/>
      <c r="HF323" s="9"/>
      <c r="HG323" s="9"/>
      <c r="HH323" s="9"/>
      <c r="HI323" s="9"/>
      <c r="HJ323" s="9"/>
      <c r="HK323" s="9"/>
      <c r="HL323" s="9"/>
      <c r="HM323" s="9"/>
      <c r="HN323" s="9"/>
      <c r="HO323" s="9"/>
      <c r="HP323" s="9"/>
      <c r="HQ323" s="9"/>
      <c r="HR323" s="9"/>
      <c r="HS323" s="9"/>
      <c r="HT323" s="9"/>
      <c r="HU323" s="9"/>
      <c r="HV323" s="9"/>
      <c r="HW323" s="9"/>
      <c r="HX323" s="9"/>
      <c r="HY323" s="9"/>
      <c r="HZ323" s="9"/>
      <c r="IA323" s="9"/>
      <c r="IB323" s="9"/>
      <c r="IC323" s="9"/>
      <c r="ID323" s="9"/>
      <c r="IE323" s="9"/>
      <c r="IF323" s="9"/>
      <c r="IG323" s="9"/>
      <c r="IH323" s="9"/>
      <c r="II323" s="9"/>
      <c r="IJ323" s="9"/>
      <c r="IK323" s="9"/>
      <c r="IL323" s="9"/>
      <c r="IM323" s="9"/>
      <c r="IN323" s="9"/>
      <c r="IO323" s="9"/>
      <c r="IP323" s="9"/>
      <c r="IQ323" s="9"/>
      <c r="IR323" s="9"/>
      <c r="IS323" s="9"/>
      <c r="IT323" s="9"/>
      <c r="IU323" s="9"/>
      <c r="IV323" s="9"/>
    </row>
    <row r="324" s="8" customFormat="1" ht="32.1" customHeight="1" spans="1:256">
      <c r="A324" s="19" t="s">
        <v>1424</v>
      </c>
      <c r="B324" s="19" t="s">
        <v>1701</v>
      </c>
      <c r="C324" s="19" t="s">
        <v>1565</v>
      </c>
      <c r="D324" s="20">
        <v>10</v>
      </c>
      <c r="E324" s="19" t="s">
        <v>1456</v>
      </c>
      <c r="F324" s="18">
        <v>6.86</v>
      </c>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c r="CI324" s="9"/>
      <c r="CJ324" s="9"/>
      <c r="CK324" s="9"/>
      <c r="CL324" s="9"/>
      <c r="CM324" s="9"/>
      <c r="CN324" s="9"/>
      <c r="CO324" s="9"/>
      <c r="CP324" s="9"/>
      <c r="CQ324" s="9"/>
      <c r="CR324" s="9"/>
      <c r="CS324" s="9"/>
      <c r="CT324" s="9"/>
      <c r="CU324" s="9"/>
      <c r="CV324" s="9"/>
      <c r="CW324" s="9"/>
      <c r="CX324" s="9"/>
      <c r="CY324" s="9"/>
      <c r="CZ324" s="9"/>
      <c r="DA324" s="9"/>
      <c r="DB324" s="9"/>
      <c r="DC324" s="9"/>
      <c r="DD324" s="9"/>
      <c r="DE324" s="9"/>
      <c r="DF324" s="9"/>
      <c r="DG324" s="9"/>
      <c r="DH324" s="9"/>
      <c r="DI324" s="9"/>
      <c r="DJ324" s="9"/>
      <c r="DK324" s="9"/>
      <c r="DL324" s="9"/>
      <c r="DM324" s="9"/>
      <c r="DN324" s="9"/>
      <c r="DO324" s="9"/>
      <c r="DP324" s="9"/>
      <c r="DQ324" s="9"/>
      <c r="DR324" s="9"/>
      <c r="DS324" s="9"/>
      <c r="DT324" s="9"/>
      <c r="DU324" s="9"/>
      <c r="DV324" s="9"/>
      <c r="DW324" s="9"/>
      <c r="DX324" s="9"/>
      <c r="DY324" s="9"/>
      <c r="DZ324" s="9"/>
      <c r="EA324" s="9"/>
      <c r="EB324" s="9"/>
      <c r="EC324" s="9"/>
      <c r="ED324" s="9"/>
      <c r="EE324" s="9"/>
      <c r="EF324" s="9"/>
      <c r="EG324" s="9"/>
      <c r="EH324" s="9"/>
      <c r="EI324" s="9"/>
      <c r="EJ324" s="9"/>
      <c r="EK324" s="9"/>
      <c r="EL324" s="9"/>
      <c r="EM324" s="9"/>
      <c r="EN324" s="9"/>
      <c r="EO324" s="9"/>
      <c r="EP324" s="9"/>
      <c r="EQ324" s="9"/>
      <c r="ER324" s="9"/>
      <c r="ES324" s="9"/>
      <c r="ET324" s="9"/>
      <c r="EU324" s="9"/>
      <c r="EV324" s="9"/>
      <c r="EW324" s="9"/>
      <c r="EX324" s="9"/>
      <c r="EY324" s="9"/>
      <c r="EZ324" s="9"/>
      <c r="FA324" s="9"/>
      <c r="FB324" s="9"/>
      <c r="FC324" s="9"/>
      <c r="FD324" s="9"/>
      <c r="FE324" s="9"/>
      <c r="FF324" s="9"/>
      <c r="FG324" s="9"/>
      <c r="FH324" s="9"/>
      <c r="FI324" s="9"/>
      <c r="FJ324" s="9"/>
      <c r="FK324" s="9"/>
      <c r="FL324" s="9"/>
      <c r="FM324" s="9"/>
      <c r="FN324" s="9"/>
      <c r="FO324" s="9"/>
      <c r="FP324" s="9"/>
      <c r="FQ324" s="9"/>
      <c r="FR324" s="9"/>
      <c r="FS324" s="9"/>
      <c r="FT324" s="9"/>
      <c r="FU324" s="9"/>
      <c r="FV324" s="9"/>
      <c r="FW324" s="9"/>
      <c r="FX324" s="9"/>
      <c r="FY324" s="9"/>
      <c r="FZ324" s="9"/>
      <c r="GA324" s="9"/>
      <c r="GB324" s="9"/>
      <c r="GC324" s="9"/>
      <c r="GD324" s="9"/>
      <c r="GE324" s="9"/>
      <c r="GF324" s="9"/>
      <c r="GG324" s="9"/>
      <c r="GH324" s="9"/>
      <c r="GI324" s="9"/>
      <c r="GJ324" s="9"/>
      <c r="GK324" s="9"/>
      <c r="GL324" s="9"/>
      <c r="GM324" s="9"/>
      <c r="GN324" s="9"/>
      <c r="GO324" s="9"/>
      <c r="GP324" s="9"/>
      <c r="GQ324" s="9"/>
      <c r="GR324" s="9"/>
      <c r="GS324" s="9"/>
      <c r="GT324" s="9"/>
      <c r="GU324" s="9"/>
      <c r="GV324" s="9"/>
      <c r="GW324" s="9"/>
      <c r="GX324" s="9"/>
      <c r="GY324" s="9"/>
      <c r="GZ324" s="9"/>
      <c r="HA324" s="9"/>
      <c r="HB324" s="9"/>
      <c r="HC324" s="9"/>
      <c r="HD324" s="9"/>
      <c r="HE324" s="9"/>
      <c r="HF324" s="9"/>
      <c r="HG324" s="9"/>
      <c r="HH324" s="9"/>
      <c r="HI324" s="9"/>
      <c r="HJ324" s="9"/>
      <c r="HK324" s="9"/>
      <c r="HL324" s="9"/>
      <c r="HM324" s="9"/>
      <c r="HN324" s="9"/>
      <c r="HO324" s="9"/>
      <c r="HP324" s="9"/>
      <c r="HQ324" s="9"/>
      <c r="HR324" s="9"/>
      <c r="HS324" s="9"/>
      <c r="HT324" s="9"/>
      <c r="HU324" s="9"/>
      <c r="HV324" s="9"/>
      <c r="HW324" s="9"/>
      <c r="HX324" s="9"/>
      <c r="HY324" s="9"/>
      <c r="HZ324" s="9"/>
      <c r="IA324" s="9"/>
      <c r="IB324" s="9"/>
      <c r="IC324" s="9"/>
      <c r="ID324" s="9"/>
      <c r="IE324" s="9"/>
      <c r="IF324" s="9"/>
      <c r="IG324" s="9"/>
      <c r="IH324" s="9"/>
      <c r="II324" s="9"/>
      <c r="IJ324" s="9"/>
      <c r="IK324" s="9"/>
      <c r="IL324" s="9"/>
      <c r="IM324" s="9"/>
      <c r="IN324" s="9"/>
      <c r="IO324" s="9"/>
      <c r="IP324" s="9"/>
      <c r="IQ324" s="9"/>
      <c r="IR324" s="9"/>
      <c r="IS324" s="9"/>
      <c r="IT324" s="9"/>
      <c r="IU324" s="9"/>
      <c r="IV324" s="9"/>
    </row>
    <row r="325" s="8" customFormat="1" ht="32.1" customHeight="1" spans="1:256">
      <c r="A325" s="19" t="s">
        <v>1389</v>
      </c>
      <c r="B325" s="19" t="s">
        <v>1702</v>
      </c>
      <c r="C325" s="19" t="s">
        <v>1565</v>
      </c>
      <c r="D325" s="20">
        <v>10</v>
      </c>
      <c r="E325" s="19" t="s">
        <v>1456</v>
      </c>
      <c r="F325" s="18">
        <v>6.01</v>
      </c>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c r="CM325" s="9"/>
      <c r="CN325" s="9"/>
      <c r="CO325" s="9"/>
      <c r="CP325" s="9"/>
      <c r="CQ325" s="9"/>
      <c r="CR325" s="9"/>
      <c r="CS325" s="9"/>
      <c r="CT325" s="9"/>
      <c r="CU325" s="9"/>
      <c r="CV325" s="9"/>
      <c r="CW325" s="9"/>
      <c r="CX325" s="9"/>
      <c r="CY325" s="9"/>
      <c r="CZ325" s="9"/>
      <c r="DA325" s="9"/>
      <c r="DB325" s="9"/>
      <c r="DC325" s="9"/>
      <c r="DD325" s="9"/>
      <c r="DE325" s="9"/>
      <c r="DF325" s="9"/>
      <c r="DG325" s="9"/>
      <c r="DH325" s="9"/>
      <c r="DI325" s="9"/>
      <c r="DJ325" s="9"/>
      <c r="DK325" s="9"/>
      <c r="DL325" s="9"/>
      <c r="DM325" s="9"/>
      <c r="DN325" s="9"/>
      <c r="DO325" s="9"/>
      <c r="DP325" s="9"/>
      <c r="DQ325" s="9"/>
      <c r="DR325" s="9"/>
      <c r="DS325" s="9"/>
      <c r="DT325" s="9"/>
      <c r="DU325" s="9"/>
      <c r="DV325" s="9"/>
      <c r="DW325" s="9"/>
      <c r="DX325" s="9"/>
      <c r="DY325" s="9"/>
      <c r="DZ325" s="9"/>
      <c r="EA325" s="9"/>
      <c r="EB325" s="9"/>
      <c r="EC325" s="9"/>
      <c r="ED325" s="9"/>
      <c r="EE325" s="9"/>
      <c r="EF325" s="9"/>
      <c r="EG325" s="9"/>
      <c r="EH325" s="9"/>
      <c r="EI325" s="9"/>
      <c r="EJ325" s="9"/>
      <c r="EK325" s="9"/>
      <c r="EL325" s="9"/>
      <c r="EM325" s="9"/>
      <c r="EN325" s="9"/>
      <c r="EO325" s="9"/>
      <c r="EP325" s="9"/>
      <c r="EQ325" s="9"/>
      <c r="ER325" s="9"/>
      <c r="ES325" s="9"/>
      <c r="ET325" s="9"/>
      <c r="EU325" s="9"/>
      <c r="EV325" s="9"/>
      <c r="EW325" s="9"/>
      <c r="EX325" s="9"/>
      <c r="EY325" s="9"/>
      <c r="EZ325" s="9"/>
      <c r="FA325" s="9"/>
      <c r="FB325" s="9"/>
      <c r="FC325" s="9"/>
      <c r="FD325" s="9"/>
      <c r="FE325" s="9"/>
      <c r="FF325" s="9"/>
      <c r="FG325" s="9"/>
      <c r="FH325" s="9"/>
      <c r="FI325" s="9"/>
      <c r="FJ325" s="9"/>
      <c r="FK325" s="9"/>
      <c r="FL325" s="9"/>
      <c r="FM325" s="9"/>
      <c r="FN325" s="9"/>
      <c r="FO325" s="9"/>
      <c r="FP325" s="9"/>
      <c r="FQ325" s="9"/>
      <c r="FR325" s="9"/>
      <c r="FS325" s="9"/>
      <c r="FT325" s="9"/>
      <c r="FU325" s="9"/>
      <c r="FV325" s="9"/>
      <c r="FW325" s="9"/>
      <c r="FX325" s="9"/>
      <c r="FY325" s="9"/>
      <c r="FZ325" s="9"/>
      <c r="GA325" s="9"/>
      <c r="GB325" s="9"/>
      <c r="GC325" s="9"/>
      <c r="GD325" s="9"/>
      <c r="GE325" s="9"/>
      <c r="GF325" s="9"/>
      <c r="GG325" s="9"/>
      <c r="GH325" s="9"/>
      <c r="GI325" s="9"/>
      <c r="GJ325" s="9"/>
      <c r="GK325" s="9"/>
      <c r="GL325" s="9"/>
      <c r="GM325" s="9"/>
      <c r="GN325" s="9"/>
      <c r="GO325" s="9"/>
      <c r="GP325" s="9"/>
      <c r="GQ325" s="9"/>
      <c r="GR325" s="9"/>
      <c r="GS325" s="9"/>
      <c r="GT325" s="9"/>
      <c r="GU325" s="9"/>
      <c r="GV325" s="9"/>
      <c r="GW325" s="9"/>
      <c r="GX325" s="9"/>
      <c r="GY325" s="9"/>
      <c r="GZ325" s="9"/>
      <c r="HA325" s="9"/>
      <c r="HB325" s="9"/>
      <c r="HC325" s="9"/>
      <c r="HD325" s="9"/>
      <c r="HE325" s="9"/>
      <c r="HF325" s="9"/>
      <c r="HG325" s="9"/>
      <c r="HH325" s="9"/>
      <c r="HI325" s="9"/>
      <c r="HJ325" s="9"/>
      <c r="HK325" s="9"/>
      <c r="HL325" s="9"/>
      <c r="HM325" s="9"/>
      <c r="HN325" s="9"/>
      <c r="HO325" s="9"/>
      <c r="HP325" s="9"/>
      <c r="HQ325" s="9"/>
      <c r="HR325" s="9"/>
      <c r="HS325" s="9"/>
      <c r="HT325" s="9"/>
      <c r="HU325" s="9"/>
      <c r="HV325" s="9"/>
      <c r="HW325" s="9"/>
      <c r="HX325" s="9"/>
      <c r="HY325" s="9"/>
      <c r="HZ325" s="9"/>
      <c r="IA325" s="9"/>
      <c r="IB325" s="9"/>
      <c r="IC325" s="9"/>
      <c r="ID325" s="9"/>
      <c r="IE325" s="9"/>
      <c r="IF325" s="9"/>
      <c r="IG325" s="9"/>
      <c r="IH325" s="9"/>
      <c r="II325" s="9"/>
      <c r="IJ325" s="9"/>
      <c r="IK325" s="9"/>
      <c r="IL325" s="9"/>
      <c r="IM325" s="9"/>
      <c r="IN325" s="9"/>
      <c r="IO325" s="9"/>
      <c r="IP325" s="9"/>
      <c r="IQ325" s="9"/>
      <c r="IR325" s="9"/>
      <c r="IS325" s="9"/>
      <c r="IT325" s="9"/>
      <c r="IU325" s="9"/>
      <c r="IV325" s="9"/>
    </row>
    <row r="326" s="8" customFormat="1" ht="32.1" customHeight="1" spans="1:256">
      <c r="A326" s="19" t="s">
        <v>1421</v>
      </c>
      <c r="B326" s="19" t="s">
        <v>1696</v>
      </c>
      <c r="C326" s="19" t="s">
        <v>1565</v>
      </c>
      <c r="D326" s="20">
        <v>10</v>
      </c>
      <c r="E326" s="19" t="s">
        <v>1456</v>
      </c>
      <c r="F326" s="18">
        <v>18.58</v>
      </c>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c r="CI326" s="9"/>
      <c r="CJ326" s="9"/>
      <c r="CK326" s="9"/>
      <c r="CL326" s="9"/>
      <c r="CM326" s="9"/>
      <c r="CN326" s="9"/>
      <c r="CO326" s="9"/>
      <c r="CP326" s="9"/>
      <c r="CQ326" s="9"/>
      <c r="CR326" s="9"/>
      <c r="CS326" s="9"/>
      <c r="CT326" s="9"/>
      <c r="CU326" s="9"/>
      <c r="CV326" s="9"/>
      <c r="CW326" s="9"/>
      <c r="CX326" s="9"/>
      <c r="CY326" s="9"/>
      <c r="CZ326" s="9"/>
      <c r="DA326" s="9"/>
      <c r="DB326" s="9"/>
      <c r="DC326" s="9"/>
      <c r="DD326" s="9"/>
      <c r="DE326" s="9"/>
      <c r="DF326" s="9"/>
      <c r="DG326" s="9"/>
      <c r="DH326" s="9"/>
      <c r="DI326" s="9"/>
      <c r="DJ326" s="9"/>
      <c r="DK326" s="9"/>
      <c r="DL326" s="9"/>
      <c r="DM326" s="9"/>
      <c r="DN326" s="9"/>
      <c r="DO326" s="9"/>
      <c r="DP326" s="9"/>
      <c r="DQ326" s="9"/>
      <c r="DR326" s="9"/>
      <c r="DS326" s="9"/>
      <c r="DT326" s="9"/>
      <c r="DU326" s="9"/>
      <c r="DV326" s="9"/>
      <c r="DW326" s="9"/>
      <c r="DX326" s="9"/>
      <c r="DY326" s="9"/>
      <c r="DZ326" s="9"/>
      <c r="EA326" s="9"/>
      <c r="EB326" s="9"/>
      <c r="EC326" s="9"/>
      <c r="ED326" s="9"/>
      <c r="EE326" s="9"/>
      <c r="EF326" s="9"/>
      <c r="EG326" s="9"/>
      <c r="EH326" s="9"/>
      <c r="EI326" s="9"/>
      <c r="EJ326" s="9"/>
      <c r="EK326" s="9"/>
      <c r="EL326" s="9"/>
      <c r="EM326" s="9"/>
      <c r="EN326" s="9"/>
      <c r="EO326" s="9"/>
      <c r="EP326" s="9"/>
      <c r="EQ326" s="9"/>
      <c r="ER326" s="9"/>
      <c r="ES326" s="9"/>
      <c r="ET326" s="9"/>
      <c r="EU326" s="9"/>
      <c r="EV326" s="9"/>
      <c r="EW326" s="9"/>
      <c r="EX326" s="9"/>
      <c r="EY326" s="9"/>
      <c r="EZ326" s="9"/>
      <c r="FA326" s="9"/>
      <c r="FB326" s="9"/>
      <c r="FC326" s="9"/>
      <c r="FD326" s="9"/>
      <c r="FE326" s="9"/>
      <c r="FF326" s="9"/>
      <c r="FG326" s="9"/>
      <c r="FH326" s="9"/>
      <c r="FI326" s="9"/>
      <c r="FJ326" s="9"/>
      <c r="FK326" s="9"/>
      <c r="FL326" s="9"/>
      <c r="FM326" s="9"/>
      <c r="FN326" s="9"/>
      <c r="FO326" s="9"/>
      <c r="FP326" s="9"/>
      <c r="FQ326" s="9"/>
      <c r="FR326" s="9"/>
      <c r="FS326" s="9"/>
      <c r="FT326" s="9"/>
      <c r="FU326" s="9"/>
      <c r="FV326" s="9"/>
      <c r="FW326" s="9"/>
      <c r="FX326" s="9"/>
      <c r="FY326" s="9"/>
      <c r="FZ326" s="9"/>
      <c r="GA326" s="9"/>
      <c r="GB326" s="9"/>
      <c r="GC326" s="9"/>
      <c r="GD326" s="9"/>
      <c r="GE326" s="9"/>
      <c r="GF326" s="9"/>
      <c r="GG326" s="9"/>
      <c r="GH326" s="9"/>
      <c r="GI326" s="9"/>
      <c r="GJ326" s="9"/>
      <c r="GK326" s="9"/>
      <c r="GL326" s="9"/>
      <c r="GM326" s="9"/>
      <c r="GN326" s="9"/>
      <c r="GO326" s="9"/>
      <c r="GP326" s="9"/>
      <c r="GQ326" s="9"/>
      <c r="GR326" s="9"/>
      <c r="GS326" s="9"/>
      <c r="GT326" s="9"/>
      <c r="GU326" s="9"/>
      <c r="GV326" s="9"/>
      <c r="GW326" s="9"/>
      <c r="GX326" s="9"/>
      <c r="GY326" s="9"/>
      <c r="GZ326" s="9"/>
      <c r="HA326" s="9"/>
      <c r="HB326" s="9"/>
      <c r="HC326" s="9"/>
      <c r="HD326" s="9"/>
      <c r="HE326" s="9"/>
      <c r="HF326" s="9"/>
      <c r="HG326" s="9"/>
      <c r="HH326" s="9"/>
      <c r="HI326" s="9"/>
      <c r="HJ326" s="9"/>
      <c r="HK326" s="9"/>
      <c r="HL326" s="9"/>
      <c r="HM326" s="9"/>
      <c r="HN326" s="9"/>
      <c r="HO326" s="9"/>
      <c r="HP326" s="9"/>
      <c r="HQ326" s="9"/>
      <c r="HR326" s="9"/>
      <c r="HS326" s="9"/>
      <c r="HT326" s="9"/>
      <c r="HU326" s="9"/>
      <c r="HV326" s="9"/>
      <c r="HW326" s="9"/>
      <c r="HX326" s="9"/>
      <c r="HY326" s="9"/>
      <c r="HZ326" s="9"/>
      <c r="IA326" s="9"/>
      <c r="IB326" s="9"/>
      <c r="IC326" s="9"/>
      <c r="ID326" s="9"/>
      <c r="IE326" s="9"/>
      <c r="IF326" s="9"/>
      <c r="IG326" s="9"/>
      <c r="IH326" s="9"/>
      <c r="II326" s="9"/>
      <c r="IJ326" s="9"/>
      <c r="IK326" s="9"/>
      <c r="IL326" s="9"/>
      <c r="IM326" s="9"/>
      <c r="IN326" s="9"/>
      <c r="IO326" s="9"/>
      <c r="IP326" s="9"/>
      <c r="IQ326" s="9"/>
      <c r="IR326" s="9"/>
      <c r="IS326" s="9"/>
      <c r="IT326" s="9"/>
      <c r="IU326" s="9"/>
      <c r="IV326" s="9"/>
    </row>
    <row r="327" s="8" customFormat="1" ht="32.1" customHeight="1" spans="1:256">
      <c r="A327" s="19" t="s">
        <v>1441</v>
      </c>
      <c r="B327" s="19" t="s">
        <v>1703</v>
      </c>
      <c r="C327" s="19" t="s">
        <v>1565</v>
      </c>
      <c r="D327" s="20">
        <v>10</v>
      </c>
      <c r="E327" s="19" t="s">
        <v>1456</v>
      </c>
      <c r="F327" s="18">
        <v>5</v>
      </c>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c r="CM327" s="9"/>
      <c r="CN327" s="9"/>
      <c r="CO327" s="9"/>
      <c r="CP327" s="9"/>
      <c r="CQ327" s="9"/>
      <c r="CR327" s="9"/>
      <c r="CS327" s="9"/>
      <c r="CT327" s="9"/>
      <c r="CU327" s="9"/>
      <c r="CV327" s="9"/>
      <c r="CW327" s="9"/>
      <c r="CX327" s="9"/>
      <c r="CY327" s="9"/>
      <c r="CZ327" s="9"/>
      <c r="DA327" s="9"/>
      <c r="DB327" s="9"/>
      <c r="DC327" s="9"/>
      <c r="DD327" s="9"/>
      <c r="DE327" s="9"/>
      <c r="DF327" s="9"/>
      <c r="DG327" s="9"/>
      <c r="DH327" s="9"/>
      <c r="DI327" s="9"/>
      <c r="DJ327" s="9"/>
      <c r="DK327" s="9"/>
      <c r="DL327" s="9"/>
      <c r="DM327" s="9"/>
      <c r="DN327" s="9"/>
      <c r="DO327" s="9"/>
      <c r="DP327" s="9"/>
      <c r="DQ327" s="9"/>
      <c r="DR327" s="9"/>
      <c r="DS327" s="9"/>
      <c r="DT327" s="9"/>
      <c r="DU327" s="9"/>
      <c r="DV327" s="9"/>
      <c r="DW327" s="9"/>
      <c r="DX327" s="9"/>
      <c r="DY327" s="9"/>
      <c r="DZ327" s="9"/>
      <c r="EA327" s="9"/>
      <c r="EB327" s="9"/>
      <c r="EC327" s="9"/>
      <c r="ED327" s="9"/>
      <c r="EE327" s="9"/>
      <c r="EF327" s="9"/>
      <c r="EG327" s="9"/>
      <c r="EH327" s="9"/>
      <c r="EI327" s="9"/>
      <c r="EJ327" s="9"/>
      <c r="EK327" s="9"/>
      <c r="EL327" s="9"/>
      <c r="EM327" s="9"/>
      <c r="EN327" s="9"/>
      <c r="EO327" s="9"/>
      <c r="EP327" s="9"/>
      <c r="EQ327" s="9"/>
      <c r="ER327" s="9"/>
      <c r="ES327" s="9"/>
      <c r="ET327" s="9"/>
      <c r="EU327" s="9"/>
      <c r="EV327" s="9"/>
      <c r="EW327" s="9"/>
      <c r="EX327" s="9"/>
      <c r="EY327" s="9"/>
      <c r="EZ327" s="9"/>
      <c r="FA327" s="9"/>
      <c r="FB327" s="9"/>
      <c r="FC327" s="9"/>
      <c r="FD327" s="9"/>
      <c r="FE327" s="9"/>
      <c r="FF327" s="9"/>
      <c r="FG327" s="9"/>
      <c r="FH327" s="9"/>
      <c r="FI327" s="9"/>
      <c r="FJ327" s="9"/>
      <c r="FK327" s="9"/>
      <c r="FL327" s="9"/>
      <c r="FM327" s="9"/>
      <c r="FN327" s="9"/>
      <c r="FO327" s="9"/>
      <c r="FP327" s="9"/>
      <c r="FQ327" s="9"/>
      <c r="FR327" s="9"/>
      <c r="FS327" s="9"/>
      <c r="FT327" s="9"/>
      <c r="FU327" s="9"/>
      <c r="FV327" s="9"/>
      <c r="FW327" s="9"/>
      <c r="FX327" s="9"/>
      <c r="FY327" s="9"/>
      <c r="FZ327" s="9"/>
      <c r="GA327" s="9"/>
      <c r="GB327" s="9"/>
      <c r="GC327" s="9"/>
      <c r="GD327" s="9"/>
      <c r="GE327" s="9"/>
      <c r="GF327" s="9"/>
      <c r="GG327" s="9"/>
      <c r="GH327" s="9"/>
      <c r="GI327" s="9"/>
      <c r="GJ327" s="9"/>
      <c r="GK327" s="9"/>
      <c r="GL327" s="9"/>
      <c r="GM327" s="9"/>
      <c r="GN327" s="9"/>
      <c r="GO327" s="9"/>
      <c r="GP327" s="9"/>
      <c r="GQ327" s="9"/>
      <c r="GR327" s="9"/>
      <c r="GS327" s="9"/>
      <c r="GT327" s="9"/>
      <c r="GU327" s="9"/>
      <c r="GV327" s="9"/>
      <c r="GW327" s="9"/>
      <c r="GX327" s="9"/>
      <c r="GY327" s="9"/>
      <c r="GZ327" s="9"/>
      <c r="HA327" s="9"/>
      <c r="HB327" s="9"/>
      <c r="HC327" s="9"/>
      <c r="HD327" s="9"/>
      <c r="HE327" s="9"/>
      <c r="HF327" s="9"/>
      <c r="HG327" s="9"/>
      <c r="HH327" s="9"/>
      <c r="HI327" s="9"/>
      <c r="HJ327" s="9"/>
      <c r="HK327" s="9"/>
      <c r="HL327" s="9"/>
      <c r="HM327" s="9"/>
      <c r="HN327" s="9"/>
      <c r="HO327" s="9"/>
      <c r="HP327" s="9"/>
      <c r="HQ327" s="9"/>
      <c r="HR327" s="9"/>
      <c r="HS327" s="9"/>
      <c r="HT327" s="9"/>
      <c r="HU327" s="9"/>
      <c r="HV327" s="9"/>
      <c r="HW327" s="9"/>
      <c r="HX327" s="9"/>
      <c r="HY327" s="9"/>
      <c r="HZ327" s="9"/>
      <c r="IA327" s="9"/>
      <c r="IB327" s="9"/>
      <c r="IC327" s="9"/>
      <c r="ID327" s="9"/>
      <c r="IE327" s="9"/>
      <c r="IF327" s="9"/>
      <c r="IG327" s="9"/>
      <c r="IH327" s="9"/>
      <c r="II327" s="9"/>
      <c r="IJ327" s="9"/>
      <c r="IK327" s="9"/>
      <c r="IL327" s="9"/>
      <c r="IM327" s="9"/>
      <c r="IN327" s="9"/>
      <c r="IO327" s="9"/>
      <c r="IP327" s="9"/>
      <c r="IQ327" s="9"/>
      <c r="IR327" s="9"/>
      <c r="IS327" s="9"/>
      <c r="IT327" s="9"/>
      <c r="IU327" s="9"/>
      <c r="IV327" s="9"/>
    </row>
    <row r="328" s="8" customFormat="1" ht="32.1" customHeight="1" spans="1:256">
      <c r="A328" s="19" t="s">
        <v>1409</v>
      </c>
      <c r="B328" s="19" t="s">
        <v>1704</v>
      </c>
      <c r="C328" s="19" t="s">
        <v>1705</v>
      </c>
      <c r="D328" s="20">
        <v>10</v>
      </c>
      <c r="E328" s="19" t="s">
        <v>1450</v>
      </c>
      <c r="F328" s="18">
        <v>4000</v>
      </c>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c r="CN328" s="9"/>
      <c r="CO328" s="9"/>
      <c r="CP328" s="9"/>
      <c r="CQ328" s="9"/>
      <c r="CR328" s="9"/>
      <c r="CS328" s="9"/>
      <c r="CT328" s="9"/>
      <c r="CU328" s="9"/>
      <c r="CV328" s="9"/>
      <c r="CW328" s="9"/>
      <c r="CX328" s="9"/>
      <c r="CY328" s="9"/>
      <c r="CZ328" s="9"/>
      <c r="DA328" s="9"/>
      <c r="DB328" s="9"/>
      <c r="DC328" s="9"/>
      <c r="DD328" s="9"/>
      <c r="DE328" s="9"/>
      <c r="DF328" s="9"/>
      <c r="DG328" s="9"/>
      <c r="DH328" s="9"/>
      <c r="DI328" s="9"/>
      <c r="DJ328" s="9"/>
      <c r="DK328" s="9"/>
      <c r="DL328" s="9"/>
      <c r="DM328" s="9"/>
      <c r="DN328" s="9"/>
      <c r="DO328" s="9"/>
      <c r="DP328" s="9"/>
      <c r="DQ328" s="9"/>
      <c r="DR328" s="9"/>
      <c r="DS328" s="9"/>
      <c r="DT328" s="9"/>
      <c r="DU328" s="9"/>
      <c r="DV328" s="9"/>
      <c r="DW328" s="9"/>
      <c r="DX328" s="9"/>
      <c r="DY328" s="9"/>
      <c r="DZ328" s="9"/>
      <c r="EA328" s="9"/>
      <c r="EB328" s="9"/>
      <c r="EC328" s="9"/>
      <c r="ED328" s="9"/>
      <c r="EE328" s="9"/>
      <c r="EF328" s="9"/>
      <c r="EG328" s="9"/>
      <c r="EH328" s="9"/>
      <c r="EI328" s="9"/>
      <c r="EJ328" s="9"/>
      <c r="EK328" s="9"/>
      <c r="EL328" s="9"/>
      <c r="EM328" s="9"/>
      <c r="EN328" s="9"/>
      <c r="EO328" s="9"/>
      <c r="EP328" s="9"/>
      <c r="EQ328" s="9"/>
      <c r="ER328" s="9"/>
      <c r="ES328" s="9"/>
      <c r="ET328" s="9"/>
      <c r="EU328" s="9"/>
      <c r="EV328" s="9"/>
      <c r="EW328" s="9"/>
      <c r="EX328" s="9"/>
      <c r="EY328" s="9"/>
      <c r="EZ328" s="9"/>
      <c r="FA328" s="9"/>
      <c r="FB328" s="9"/>
      <c r="FC328" s="9"/>
      <c r="FD328" s="9"/>
      <c r="FE328" s="9"/>
      <c r="FF328" s="9"/>
      <c r="FG328" s="9"/>
      <c r="FH328" s="9"/>
      <c r="FI328" s="9"/>
      <c r="FJ328" s="9"/>
      <c r="FK328" s="9"/>
      <c r="FL328" s="9"/>
      <c r="FM328" s="9"/>
      <c r="FN328" s="9"/>
      <c r="FO328" s="9"/>
      <c r="FP328" s="9"/>
      <c r="FQ328" s="9"/>
      <c r="FR328" s="9"/>
      <c r="FS328" s="9"/>
      <c r="FT328" s="9"/>
      <c r="FU328" s="9"/>
      <c r="FV328" s="9"/>
      <c r="FW328" s="9"/>
      <c r="FX328" s="9"/>
      <c r="FY328" s="9"/>
      <c r="FZ328" s="9"/>
      <c r="GA328" s="9"/>
      <c r="GB328" s="9"/>
      <c r="GC328" s="9"/>
      <c r="GD328" s="9"/>
      <c r="GE328" s="9"/>
      <c r="GF328" s="9"/>
      <c r="GG328" s="9"/>
      <c r="GH328" s="9"/>
      <c r="GI328" s="9"/>
      <c r="GJ328" s="9"/>
      <c r="GK328" s="9"/>
      <c r="GL328" s="9"/>
      <c r="GM328" s="9"/>
      <c r="GN328" s="9"/>
      <c r="GO328" s="9"/>
      <c r="GP328" s="9"/>
      <c r="GQ328" s="9"/>
      <c r="GR328" s="9"/>
      <c r="GS328" s="9"/>
      <c r="GT328" s="9"/>
      <c r="GU328" s="9"/>
      <c r="GV328" s="9"/>
      <c r="GW328" s="9"/>
      <c r="GX328" s="9"/>
      <c r="GY328" s="9"/>
      <c r="GZ328" s="9"/>
      <c r="HA328" s="9"/>
      <c r="HB328" s="9"/>
      <c r="HC328" s="9"/>
      <c r="HD328" s="9"/>
      <c r="HE328" s="9"/>
      <c r="HF328" s="9"/>
      <c r="HG328" s="9"/>
      <c r="HH328" s="9"/>
      <c r="HI328" s="9"/>
      <c r="HJ328" s="9"/>
      <c r="HK328" s="9"/>
      <c r="HL328" s="9"/>
      <c r="HM328" s="9"/>
      <c r="HN328" s="9"/>
      <c r="HO328" s="9"/>
      <c r="HP328" s="9"/>
      <c r="HQ328" s="9"/>
      <c r="HR328" s="9"/>
      <c r="HS328" s="9"/>
      <c r="HT328" s="9"/>
      <c r="HU328" s="9"/>
      <c r="HV328" s="9"/>
      <c r="HW328" s="9"/>
      <c r="HX328" s="9"/>
      <c r="HY328" s="9"/>
      <c r="HZ328" s="9"/>
      <c r="IA328" s="9"/>
      <c r="IB328" s="9"/>
      <c r="IC328" s="9"/>
      <c r="ID328" s="9"/>
      <c r="IE328" s="9"/>
      <c r="IF328" s="9"/>
      <c r="IG328" s="9"/>
      <c r="IH328" s="9"/>
      <c r="II328" s="9"/>
      <c r="IJ328" s="9"/>
      <c r="IK328" s="9"/>
      <c r="IL328" s="9"/>
      <c r="IM328" s="9"/>
      <c r="IN328" s="9"/>
      <c r="IO328" s="9"/>
      <c r="IP328" s="9"/>
      <c r="IQ328" s="9"/>
      <c r="IR328" s="9"/>
      <c r="IS328" s="9"/>
      <c r="IT328" s="9"/>
      <c r="IU328" s="9"/>
      <c r="IV328" s="9"/>
    </row>
    <row r="329" s="8" customFormat="1" ht="32.1" customHeight="1" spans="1:256">
      <c r="A329" s="19" t="s">
        <v>1421</v>
      </c>
      <c r="B329" s="19" t="s">
        <v>1706</v>
      </c>
      <c r="C329" s="19" t="s">
        <v>1707</v>
      </c>
      <c r="D329" s="20">
        <v>15</v>
      </c>
      <c r="E329" s="19" t="s">
        <v>1450</v>
      </c>
      <c r="F329" s="18">
        <v>60000</v>
      </c>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DN329" s="9"/>
      <c r="DO329" s="9"/>
      <c r="DP329" s="9"/>
      <c r="DQ329" s="9"/>
      <c r="DR329" s="9"/>
      <c r="DS329" s="9"/>
      <c r="DT329" s="9"/>
      <c r="DU329" s="9"/>
      <c r="DV329" s="9"/>
      <c r="DW329" s="9"/>
      <c r="DX329" s="9"/>
      <c r="DY329" s="9"/>
      <c r="DZ329" s="9"/>
      <c r="EA329" s="9"/>
      <c r="EB329" s="9"/>
      <c r="EC329" s="9"/>
      <c r="ED329" s="9"/>
      <c r="EE329" s="9"/>
      <c r="EF329" s="9"/>
      <c r="EG329" s="9"/>
      <c r="EH329" s="9"/>
      <c r="EI329" s="9"/>
      <c r="EJ329" s="9"/>
      <c r="EK329" s="9"/>
      <c r="EL329" s="9"/>
      <c r="EM329" s="9"/>
      <c r="EN329" s="9"/>
      <c r="EO329" s="9"/>
      <c r="EP329" s="9"/>
      <c r="EQ329" s="9"/>
      <c r="ER329" s="9"/>
      <c r="ES329" s="9"/>
      <c r="ET329" s="9"/>
      <c r="EU329" s="9"/>
      <c r="EV329" s="9"/>
      <c r="EW329" s="9"/>
      <c r="EX329" s="9"/>
      <c r="EY329" s="9"/>
      <c r="EZ329" s="9"/>
      <c r="FA329" s="9"/>
      <c r="FB329" s="9"/>
      <c r="FC329" s="9"/>
      <c r="FD329" s="9"/>
      <c r="FE329" s="9"/>
      <c r="FF329" s="9"/>
      <c r="FG329" s="9"/>
      <c r="FH329" s="9"/>
      <c r="FI329" s="9"/>
      <c r="FJ329" s="9"/>
      <c r="FK329" s="9"/>
      <c r="FL329" s="9"/>
      <c r="FM329" s="9"/>
      <c r="FN329" s="9"/>
      <c r="FO329" s="9"/>
      <c r="FP329" s="9"/>
      <c r="FQ329" s="9"/>
      <c r="FR329" s="9"/>
      <c r="FS329" s="9"/>
      <c r="FT329" s="9"/>
      <c r="FU329" s="9"/>
      <c r="FV329" s="9"/>
      <c r="FW329" s="9"/>
      <c r="FX329" s="9"/>
      <c r="FY329" s="9"/>
      <c r="FZ329" s="9"/>
      <c r="GA329" s="9"/>
      <c r="GB329" s="9"/>
      <c r="GC329" s="9"/>
      <c r="GD329" s="9"/>
      <c r="GE329" s="9"/>
      <c r="GF329" s="9"/>
      <c r="GG329" s="9"/>
      <c r="GH329" s="9"/>
      <c r="GI329" s="9"/>
      <c r="GJ329" s="9"/>
      <c r="GK329" s="9"/>
      <c r="GL329" s="9"/>
      <c r="GM329" s="9"/>
      <c r="GN329" s="9"/>
      <c r="GO329" s="9"/>
      <c r="GP329" s="9"/>
      <c r="GQ329" s="9"/>
      <c r="GR329" s="9"/>
      <c r="GS329" s="9"/>
      <c r="GT329" s="9"/>
      <c r="GU329" s="9"/>
      <c r="GV329" s="9"/>
      <c r="GW329" s="9"/>
      <c r="GX329" s="9"/>
      <c r="GY329" s="9"/>
      <c r="GZ329" s="9"/>
      <c r="HA329" s="9"/>
      <c r="HB329" s="9"/>
      <c r="HC329" s="9"/>
      <c r="HD329" s="9"/>
      <c r="HE329" s="9"/>
      <c r="HF329" s="9"/>
      <c r="HG329" s="9"/>
      <c r="HH329" s="9"/>
      <c r="HI329" s="9"/>
      <c r="HJ329" s="9"/>
      <c r="HK329" s="9"/>
      <c r="HL329" s="9"/>
      <c r="HM329" s="9"/>
      <c r="HN329" s="9"/>
      <c r="HO329" s="9"/>
      <c r="HP329" s="9"/>
      <c r="HQ329" s="9"/>
      <c r="HR329" s="9"/>
      <c r="HS329" s="9"/>
      <c r="HT329" s="9"/>
      <c r="HU329" s="9"/>
      <c r="HV329" s="9"/>
      <c r="HW329" s="9"/>
      <c r="HX329" s="9"/>
      <c r="HY329" s="9"/>
      <c r="HZ329" s="9"/>
      <c r="IA329" s="9"/>
      <c r="IB329" s="9"/>
      <c r="IC329" s="9"/>
      <c r="ID329" s="9"/>
      <c r="IE329" s="9"/>
      <c r="IF329" s="9"/>
      <c r="IG329" s="9"/>
      <c r="IH329" s="9"/>
      <c r="II329" s="9"/>
      <c r="IJ329" s="9"/>
      <c r="IK329" s="9"/>
      <c r="IL329" s="9"/>
      <c r="IM329" s="9"/>
      <c r="IN329" s="9"/>
      <c r="IO329" s="9"/>
      <c r="IP329" s="9"/>
      <c r="IQ329" s="9"/>
      <c r="IR329" s="9"/>
      <c r="IS329" s="9"/>
      <c r="IT329" s="9"/>
      <c r="IU329" s="9"/>
      <c r="IV329" s="9"/>
    </row>
    <row r="330" s="8" customFormat="1" ht="42" customHeight="1" spans="1:256">
      <c r="A330" s="19" t="s">
        <v>1572</v>
      </c>
      <c r="B330" s="19" t="s">
        <v>1573</v>
      </c>
      <c r="C330" s="19" t="s">
        <v>1708</v>
      </c>
      <c r="D330" s="20">
        <v>5</v>
      </c>
      <c r="E330" s="19" t="s">
        <v>1384</v>
      </c>
      <c r="F330" s="18">
        <v>1555</v>
      </c>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c r="CN330" s="9"/>
      <c r="CO330" s="9"/>
      <c r="CP330" s="9"/>
      <c r="CQ330" s="9"/>
      <c r="CR330" s="9"/>
      <c r="CS330" s="9"/>
      <c r="CT330" s="9"/>
      <c r="CU330" s="9"/>
      <c r="CV330" s="9"/>
      <c r="CW330" s="9"/>
      <c r="CX330" s="9"/>
      <c r="CY330" s="9"/>
      <c r="CZ330" s="9"/>
      <c r="DA330" s="9"/>
      <c r="DB330" s="9"/>
      <c r="DC330" s="9"/>
      <c r="DD330" s="9"/>
      <c r="DE330" s="9"/>
      <c r="DF330" s="9"/>
      <c r="DG330" s="9"/>
      <c r="DH330" s="9"/>
      <c r="DI330" s="9"/>
      <c r="DJ330" s="9"/>
      <c r="DK330" s="9"/>
      <c r="DL330" s="9"/>
      <c r="DM330" s="9"/>
      <c r="DN330" s="9"/>
      <c r="DO330" s="9"/>
      <c r="DP330" s="9"/>
      <c r="DQ330" s="9"/>
      <c r="DR330" s="9"/>
      <c r="DS330" s="9"/>
      <c r="DT330" s="9"/>
      <c r="DU330" s="9"/>
      <c r="DV330" s="9"/>
      <c r="DW330" s="9"/>
      <c r="DX330" s="9"/>
      <c r="DY330" s="9"/>
      <c r="DZ330" s="9"/>
      <c r="EA330" s="9"/>
      <c r="EB330" s="9"/>
      <c r="EC330" s="9"/>
      <c r="ED330" s="9"/>
      <c r="EE330" s="9"/>
      <c r="EF330" s="9"/>
      <c r="EG330" s="9"/>
      <c r="EH330" s="9"/>
      <c r="EI330" s="9"/>
      <c r="EJ330" s="9"/>
      <c r="EK330" s="9"/>
      <c r="EL330" s="9"/>
      <c r="EM330" s="9"/>
      <c r="EN330" s="9"/>
      <c r="EO330" s="9"/>
      <c r="EP330" s="9"/>
      <c r="EQ330" s="9"/>
      <c r="ER330" s="9"/>
      <c r="ES330" s="9"/>
      <c r="ET330" s="9"/>
      <c r="EU330" s="9"/>
      <c r="EV330" s="9"/>
      <c r="EW330" s="9"/>
      <c r="EX330" s="9"/>
      <c r="EY330" s="9"/>
      <c r="EZ330" s="9"/>
      <c r="FA330" s="9"/>
      <c r="FB330" s="9"/>
      <c r="FC330" s="9"/>
      <c r="FD330" s="9"/>
      <c r="FE330" s="9"/>
      <c r="FF330" s="9"/>
      <c r="FG330" s="9"/>
      <c r="FH330" s="9"/>
      <c r="FI330" s="9"/>
      <c r="FJ330" s="9"/>
      <c r="FK330" s="9"/>
      <c r="FL330" s="9"/>
      <c r="FM330" s="9"/>
      <c r="FN330" s="9"/>
      <c r="FO330" s="9"/>
      <c r="FP330" s="9"/>
      <c r="FQ330" s="9"/>
      <c r="FR330" s="9"/>
      <c r="FS330" s="9"/>
      <c r="FT330" s="9"/>
      <c r="FU330" s="9"/>
      <c r="FV330" s="9"/>
      <c r="FW330" s="9"/>
      <c r="FX330" s="9"/>
      <c r="FY330" s="9"/>
      <c r="FZ330" s="9"/>
      <c r="GA330" s="9"/>
      <c r="GB330" s="9"/>
      <c r="GC330" s="9"/>
      <c r="GD330" s="9"/>
      <c r="GE330" s="9"/>
      <c r="GF330" s="9"/>
      <c r="GG330" s="9"/>
      <c r="GH330" s="9"/>
      <c r="GI330" s="9"/>
      <c r="GJ330" s="9"/>
      <c r="GK330" s="9"/>
      <c r="GL330" s="9"/>
      <c r="GM330" s="9"/>
      <c r="GN330" s="9"/>
      <c r="GO330" s="9"/>
      <c r="GP330" s="9"/>
      <c r="GQ330" s="9"/>
      <c r="GR330" s="9"/>
      <c r="GS330" s="9"/>
      <c r="GT330" s="9"/>
      <c r="GU330" s="9"/>
      <c r="GV330" s="9"/>
      <c r="GW330" s="9"/>
      <c r="GX330" s="9"/>
      <c r="GY330" s="9"/>
      <c r="GZ330" s="9"/>
      <c r="HA330" s="9"/>
      <c r="HB330" s="9"/>
      <c r="HC330" s="9"/>
      <c r="HD330" s="9"/>
      <c r="HE330" s="9"/>
      <c r="HF330" s="9"/>
      <c r="HG330" s="9"/>
      <c r="HH330" s="9"/>
      <c r="HI330" s="9"/>
      <c r="HJ330" s="9"/>
      <c r="HK330" s="9"/>
      <c r="HL330" s="9"/>
      <c r="HM330" s="9"/>
      <c r="HN330" s="9"/>
      <c r="HO330" s="9"/>
      <c r="HP330" s="9"/>
      <c r="HQ330" s="9"/>
      <c r="HR330" s="9"/>
      <c r="HS330" s="9"/>
      <c r="HT330" s="9"/>
      <c r="HU330" s="9"/>
      <c r="HV330" s="9"/>
      <c r="HW330" s="9"/>
      <c r="HX330" s="9"/>
      <c r="HY330" s="9"/>
      <c r="HZ330" s="9"/>
      <c r="IA330" s="9"/>
      <c r="IB330" s="9"/>
      <c r="IC330" s="9"/>
      <c r="ID330" s="9"/>
      <c r="IE330" s="9"/>
      <c r="IF330" s="9"/>
      <c r="IG330" s="9"/>
      <c r="IH330" s="9"/>
      <c r="II330" s="9"/>
      <c r="IJ330" s="9"/>
      <c r="IK330" s="9"/>
      <c r="IL330" s="9"/>
      <c r="IM330" s="9"/>
      <c r="IN330" s="9"/>
      <c r="IO330" s="9"/>
      <c r="IP330" s="9"/>
      <c r="IQ330" s="9"/>
      <c r="IR330" s="9"/>
      <c r="IS330" s="9"/>
      <c r="IT330" s="9"/>
      <c r="IU330" s="9"/>
      <c r="IV330" s="9"/>
    </row>
    <row r="331" s="8" customFormat="1" ht="32.1" customHeight="1" spans="1:256">
      <c r="A331" s="19" t="s">
        <v>1572</v>
      </c>
      <c r="B331" s="19" t="s">
        <v>1709</v>
      </c>
      <c r="C331" s="19" t="s">
        <v>1708</v>
      </c>
      <c r="D331" s="20">
        <v>5</v>
      </c>
      <c r="E331" s="19" t="s">
        <v>1384</v>
      </c>
      <c r="F331" s="18">
        <v>255</v>
      </c>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c r="CN331" s="9"/>
      <c r="CO331" s="9"/>
      <c r="CP331" s="9"/>
      <c r="CQ331" s="9"/>
      <c r="CR331" s="9"/>
      <c r="CS331" s="9"/>
      <c r="CT331" s="9"/>
      <c r="CU331" s="9"/>
      <c r="CV331" s="9"/>
      <c r="CW331" s="9"/>
      <c r="CX331" s="9"/>
      <c r="CY331" s="9"/>
      <c r="CZ331" s="9"/>
      <c r="DA331" s="9"/>
      <c r="DB331" s="9"/>
      <c r="DC331" s="9"/>
      <c r="DD331" s="9"/>
      <c r="DE331" s="9"/>
      <c r="DF331" s="9"/>
      <c r="DG331" s="9"/>
      <c r="DH331" s="9"/>
      <c r="DI331" s="9"/>
      <c r="DJ331" s="9"/>
      <c r="DK331" s="9"/>
      <c r="DL331" s="9"/>
      <c r="DM331" s="9"/>
      <c r="DN331" s="9"/>
      <c r="DO331" s="9"/>
      <c r="DP331" s="9"/>
      <c r="DQ331" s="9"/>
      <c r="DR331" s="9"/>
      <c r="DS331" s="9"/>
      <c r="DT331" s="9"/>
      <c r="DU331" s="9"/>
      <c r="DV331" s="9"/>
      <c r="DW331" s="9"/>
      <c r="DX331" s="9"/>
      <c r="DY331" s="9"/>
      <c r="DZ331" s="9"/>
      <c r="EA331" s="9"/>
      <c r="EB331" s="9"/>
      <c r="EC331" s="9"/>
      <c r="ED331" s="9"/>
      <c r="EE331" s="9"/>
      <c r="EF331" s="9"/>
      <c r="EG331" s="9"/>
      <c r="EH331" s="9"/>
      <c r="EI331" s="9"/>
      <c r="EJ331" s="9"/>
      <c r="EK331" s="9"/>
      <c r="EL331" s="9"/>
      <c r="EM331" s="9"/>
      <c r="EN331" s="9"/>
      <c r="EO331" s="9"/>
      <c r="EP331" s="9"/>
      <c r="EQ331" s="9"/>
      <c r="ER331" s="9"/>
      <c r="ES331" s="9"/>
      <c r="ET331" s="9"/>
      <c r="EU331" s="9"/>
      <c r="EV331" s="9"/>
      <c r="EW331" s="9"/>
      <c r="EX331" s="9"/>
      <c r="EY331" s="9"/>
      <c r="EZ331" s="9"/>
      <c r="FA331" s="9"/>
      <c r="FB331" s="9"/>
      <c r="FC331" s="9"/>
      <c r="FD331" s="9"/>
      <c r="FE331" s="9"/>
      <c r="FF331" s="9"/>
      <c r="FG331" s="9"/>
      <c r="FH331" s="9"/>
      <c r="FI331" s="9"/>
      <c r="FJ331" s="9"/>
      <c r="FK331" s="9"/>
      <c r="FL331" s="9"/>
      <c r="FM331" s="9"/>
      <c r="FN331" s="9"/>
      <c r="FO331" s="9"/>
      <c r="FP331" s="9"/>
      <c r="FQ331" s="9"/>
      <c r="FR331" s="9"/>
      <c r="FS331" s="9"/>
      <c r="FT331" s="9"/>
      <c r="FU331" s="9"/>
      <c r="FV331" s="9"/>
      <c r="FW331" s="9"/>
      <c r="FX331" s="9"/>
      <c r="FY331" s="9"/>
      <c r="FZ331" s="9"/>
      <c r="GA331" s="9"/>
      <c r="GB331" s="9"/>
      <c r="GC331" s="9"/>
      <c r="GD331" s="9"/>
      <c r="GE331" s="9"/>
      <c r="GF331" s="9"/>
      <c r="GG331" s="9"/>
      <c r="GH331" s="9"/>
      <c r="GI331" s="9"/>
      <c r="GJ331" s="9"/>
      <c r="GK331" s="9"/>
      <c r="GL331" s="9"/>
      <c r="GM331" s="9"/>
      <c r="GN331" s="9"/>
      <c r="GO331" s="9"/>
      <c r="GP331" s="9"/>
      <c r="GQ331" s="9"/>
      <c r="GR331" s="9"/>
      <c r="GS331" s="9"/>
      <c r="GT331" s="9"/>
      <c r="GU331" s="9"/>
      <c r="GV331" s="9"/>
      <c r="GW331" s="9"/>
      <c r="GX331" s="9"/>
      <c r="GY331" s="9"/>
      <c r="GZ331" s="9"/>
      <c r="HA331" s="9"/>
      <c r="HB331" s="9"/>
      <c r="HC331" s="9"/>
      <c r="HD331" s="9"/>
      <c r="HE331" s="9"/>
      <c r="HF331" s="9"/>
      <c r="HG331" s="9"/>
      <c r="HH331" s="9"/>
      <c r="HI331" s="9"/>
      <c r="HJ331" s="9"/>
      <c r="HK331" s="9"/>
      <c r="HL331" s="9"/>
      <c r="HM331" s="9"/>
      <c r="HN331" s="9"/>
      <c r="HO331" s="9"/>
      <c r="HP331" s="9"/>
      <c r="HQ331" s="9"/>
      <c r="HR331" s="9"/>
      <c r="HS331" s="9"/>
      <c r="HT331" s="9"/>
      <c r="HU331" s="9"/>
      <c r="HV331" s="9"/>
      <c r="HW331" s="9"/>
      <c r="HX331" s="9"/>
      <c r="HY331" s="9"/>
      <c r="HZ331" s="9"/>
      <c r="IA331" s="9"/>
      <c r="IB331" s="9"/>
      <c r="IC331" s="9"/>
      <c r="ID331" s="9"/>
      <c r="IE331" s="9"/>
      <c r="IF331" s="9"/>
      <c r="IG331" s="9"/>
      <c r="IH331" s="9"/>
      <c r="II331" s="9"/>
      <c r="IJ331" s="9"/>
      <c r="IK331" s="9"/>
      <c r="IL331" s="9"/>
      <c r="IM331" s="9"/>
      <c r="IN331" s="9"/>
      <c r="IO331" s="9"/>
      <c r="IP331" s="9"/>
      <c r="IQ331" s="9"/>
      <c r="IR331" s="9"/>
      <c r="IS331" s="9"/>
      <c r="IT331" s="9"/>
      <c r="IU331" s="9"/>
      <c r="IV331" s="9"/>
    </row>
    <row r="332" s="8" customFormat="1" ht="32.1" customHeight="1" spans="1:256">
      <c r="A332" s="19" t="s">
        <v>1518</v>
      </c>
      <c r="B332" s="19" t="s">
        <v>1519</v>
      </c>
      <c r="C332" s="19" t="s">
        <v>1674</v>
      </c>
      <c r="D332" s="20">
        <v>5</v>
      </c>
      <c r="E332" s="19" t="s">
        <v>1384</v>
      </c>
      <c r="F332" s="18">
        <v>231.38</v>
      </c>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c r="CF332" s="9"/>
      <c r="CG332" s="9"/>
      <c r="CH332" s="9"/>
      <c r="CI332" s="9"/>
      <c r="CJ332" s="9"/>
      <c r="CK332" s="9"/>
      <c r="CL332" s="9"/>
      <c r="CM332" s="9"/>
      <c r="CN332" s="9"/>
      <c r="CO332" s="9"/>
      <c r="CP332" s="9"/>
      <c r="CQ332" s="9"/>
      <c r="CR332" s="9"/>
      <c r="CS332" s="9"/>
      <c r="CT332" s="9"/>
      <c r="CU332" s="9"/>
      <c r="CV332" s="9"/>
      <c r="CW332" s="9"/>
      <c r="CX332" s="9"/>
      <c r="CY332" s="9"/>
      <c r="CZ332" s="9"/>
      <c r="DA332" s="9"/>
      <c r="DB332" s="9"/>
      <c r="DC332" s="9"/>
      <c r="DD332" s="9"/>
      <c r="DE332" s="9"/>
      <c r="DF332" s="9"/>
      <c r="DG332" s="9"/>
      <c r="DH332" s="9"/>
      <c r="DI332" s="9"/>
      <c r="DJ332" s="9"/>
      <c r="DK332" s="9"/>
      <c r="DL332" s="9"/>
      <c r="DM332" s="9"/>
      <c r="DN332" s="9"/>
      <c r="DO332" s="9"/>
      <c r="DP332" s="9"/>
      <c r="DQ332" s="9"/>
      <c r="DR332" s="9"/>
      <c r="DS332" s="9"/>
      <c r="DT332" s="9"/>
      <c r="DU332" s="9"/>
      <c r="DV332" s="9"/>
      <c r="DW332" s="9"/>
      <c r="DX332" s="9"/>
      <c r="DY332" s="9"/>
      <c r="DZ332" s="9"/>
      <c r="EA332" s="9"/>
      <c r="EB332" s="9"/>
      <c r="EC332" s="9"/>
      <c r="ED332" s="9"/>
      <c r="EE332" s="9"/>
      <c r="EF332" s="9"/>
      <c r="EG332" s="9"/>
      <c r="EH332" s="9"/>
      <c r="EI332" s="9"/>
      <c r="EJ332" s="9"/>
      <c r="EK332" s="9"/>
      <c r="EL332" s="9"/>
      <c r="EM332" s="9"/>
      <c r="EN332" s="9"/>
      <c r="EO332" s="9"/>
      <c r="EP332" s="9"/>
      <c r="EQ332" s="9"/>
      <c r="ER332" s="9"/>
      <c r="ES332" s="9"/>
      <c r="ET332" s="9"/>
      <c r="EU332" s="9"/>
      <c r="EV332" s="9"/>
      <c r="EW332" s="9"/>
      <c r="EX332" s="9"/>
      <c r="EY332" s="9"/>
      <c r="EZ332" s="9"/>
      <c r="FA332" s="9"/>
      <c r="FB332" s="9"/>
      <c r="FC332" s="9"/>
      <c r="FD332" s="9"/>
      <c r="FE332" s="9"/>
      <c r="FF332" s="9"/>
      <c r="FG332" s="9"/>
      <c r="FH332" s="9"/>
      <c r="FI332" s="9"/>
      <c r="FJ332" s="9"/>
      <c r="FK332" s="9"/>
      <c r="FL332" s="9"/>
      <c r="FM332" s="9"/>
      <c r="FN332" s="9"/>
      <c r="FO332" s="9"/>
      <c r="FP332" s="9"/>
      <c r="FQ332" s="9"/>
      <c r="FR332" s="9"/>
      <c r="FS332" s="9"/>
      <c r="FT332" s="9"/>
      <c r="FU332" s="9"/>
      <c r="FV332" s="9"/>
      <c r="FW332" s="9"/>
      <c r="FX332" s="9"/>
      <c r="FY332" s="9"/>
      <c r="FZ332" s="9"/>
      <c r="GA332" s="9"/>
      <c r="GB332" s="9"/>
      <c r="GC332" s="9"/>
      <c r="GD332" s="9"/>
      <c r="GE332" s="9"/>
      <c r="GF332" s="9"/>
      <c r="GG332" s="9"/>
      <c r="GH332" s="9"/>
      <c r="GI332" s="9"/>
      <c r="GJ332" s="9"/>
      <c r="GK332" s="9"/>
      <c r="GL332" s="9"/>
      <c r="GM332" s="9"/>
      <c r="GN332" s="9"/>
      <c r="GO332" s="9"/>
      <c r="GP332" s="9"/>
      <c r="GQ332" s="9"/>
      <c r="GR332" s="9"/>
      <c r="GS332" s="9"/>
      <c r="GT332" s="9"/>
      <c r="GU332" s="9"/>
      <c r="GV332" s="9"/>
      <c r="GW332" s="9"/>
      <c r="GX332" s="9"/>
      <c r="GY332" s="9"/>
      <c r="GZ332" s="9"/>
      <c r="HA332" s="9"/>
      <c r="HB332" s="9"/>
      <c r="HC332" s="9"/>
      <c r="HD332" s="9"/>
      <c r="HE332" s="9"/>
      <c r="HF332" s="9"/>
      <c r="HG332" s="9"/>
      <c r="HH332" s="9"/>
      <c r="HI332" s="9"/>
      <c r="HJ332" s="9"/>
      <c r="HK332" s="9"/>
      <c r="HL332" s="9"/>
      <c r="HM332" s="9"/>
      <c r="HN332" s="9"/>
      <c r="HO332" s="9"/>
      <c r="HP332" s="9"/>
      <c r="HQ332" s="9"/>
      <c r="HR332" s="9"/>
      <c r="HS332" s="9"/>
      <c r="HT332" s="9"/>
      <c r="HU332" s="9"/>
      <c r="HV332" s="9"/>
      <c r="HW332" s="9"/>
      <c r="HX332" s="9"/>
      <c r="HY332" s="9"/>
      <c r="HZ332" s="9"/>
      <c r="IA332" s="9"/>
      <c r="IB332" s="9"/>
      <c r="IC332" s="9"/>
      <c r="ID332" s="9"/>
      <c r="IE332" s="9"/>
      <c r="IF332" s="9"/>
      <c r="IG332" s="9"/>
      <c r="IH332" s="9"/>
      <c r="II332" s="9"/>
      <c r="IJ332" s="9"/>
      <c r="IK332" s="9"/>
      <c r="IL332" s="9"/>
      <c r="IM332" s="9"/>
      <c r="IN332" s="9"/>
      <c r="IO332" s="9"/>
      <c r="IP332" s="9"/>
      <c r="IQ332" s="9"/>
      <c r="IR332" s="9"/>
      <c r="IS332" s="9"/>
      <c r="IT332" s="9"/>
      <c r="IU332" s="9"/>
      <c r="IV332" s="9"/>
    </row>
    <row r="333" s="8" customFormat="1" ht="32.1" customHeight="1" spans="1:256">
      <c r="A333" s="19" t="s">
        <v>1409</v>
      </c>
      <c r="B333" s="19" t="s">
        <v>1521</v>
      </c>
      <c r="C333" s="19" t="s">
        <v>1674</v>
      </c>
      <c r="D333" s="20">
        <v>5</v>
      </c>
      <c r="E333" s="19" t="s">
        <v>1384</v>
      </c>
      <c r="F333" s="18">
        <v>131.34</v>
      </c>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c r="CG333" s="9"/>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9"/>
      <c r="DJ333" s="9"/>
      <c r="DK333" s="9"/>
      <c r="DL333" s="9"/>
      <c r="DM333" s="9"/>
      <c r="DN333" s="9"/>
      <c r="DO333" s="9"/>
      <c r="DP333" s="9"/>
      <c r="DQ333" s="9"/>
      <c r="DR333" s="9"/>
      <c r="DS333" s="9"/>
      <c r="DT333" s="9"/>
      <c r="DU333" s="9"/>
      <c r="DV333" s="9"/>
      <c r="DW333" s="9"/>
      <c r="DX333" s="9"/>
      <c r="DY333" s="9"/>
      <c r="DZ333" s="9"/>
      <c r="EA333" s="9"/>
      <c r="EB333" s="9"/>
      <c r="EC333" s="9"/>
      <c r="ED333" s="9"/>
      <c r="EE333" s="9"/>
      <c r="EF333" s="9"/>
      <c r="EG333" s="9"/>
      <c r="EH333" s="9"/>
      <c r="EI333" s="9"/>
      <c r="EJ333" s="9"/>
      <c r="EK333" s="9"/>
      <c r="EL333" s="9"/>
      <c r="EM333" s="9"/>
      <c r="EN333" s="9"/>
      <c r="EO333" s="9"/>
      <c r="EP333" s="9"/>
      <c r="EQ333" s="9"/>
      <c r="ER333" s="9"/>
      <c r="ES333" s="9"/>
      <c r="ET333" s="9"/>
      <c r="EU333" s="9"/>
      <c r="EV333" s="9"/>
      <c r="EW333" s="9"/>
      <c r="EX333" s="9"/>
      <c r="EY333" s="9"/>
      <c r="EZ333" s="9"/>
      <c r="FA333" s="9"/>
      <c r="FB333" s="9"/>
      <c r="FC333" s="9"/>
      <c r="FD333" s="9"/>
      <c r="FE333" s="9"/>
      <c r="FF333" s="9"/>
      <c r="FG333" s="9"/>
      <c r="FH333" s="9"/>
      <c r="FI333" s="9"/>
      <c r="FJ333" s="9"/>
      <c r="FK333" s="9"/>
      <c r="FL333" s="9"/>
      <c r="FM333" s="9"/>
      <c r="FN333" s="9"/>
      <c r="FO333" s="9"/>
      <c r="FP333" s="9"/>
      <c r="FQ333" s="9"/>
      <c r="FR333" s="9"/>
      <c r="FS333" s="9"/>
      <c r="FT333" s="9"/>
      <c r="FU333" s="9"/>
      <c r="FV333" s="9"/>
      <c r="FW333" s="9"/>
      <c r="FX333" s="9"/>
      <c r="FY333" s="9"/>
      <c r="FZ333" s="9"/>
      <c r="GA333" s="9"/>
      <c r="GB333" s="9"/>
      <c r="GC333" s="9"/>
      <c r="GD333" s="9"/>
      <c r="GE333" s="9"/>
      <c r="GF333" s="9"/>
      <c r="GG333" s="9"/>
      <c r="GH333" s="9"/>
      <c r="GI333" s="9"/>
      <c r="GJ333" s="9"/>
      <c r="GK333" s="9"/>
      <c r="GL333" s="9"/>
      <c r="GM333" s="9"/>
      <c r="GN333" s="9"/>
      <c r="GO333" s="9"/>
      <c r="GP333" s="9"/>
      <c r="GQ333" s="9"/>
      <c r="GR333" s="9"/>
      <c r="GS333" s="9"/>
      <c r="GT333" s="9"/>
      <c r="GU333" s="9"/>
      <c r="GV333" s="9"/>
      <c r="GW333" s="9"/>
      <c r="GX333" s="9"/>
      <c r="GY333" s="9"/>
      <c r="GZ333" s="9"/>
      <c r="HA333" s="9"/>
      <c r="HB333" s="9"/>
      <c r="HC333" s="9"/>
      <c r="HD333" s="9"/>
      <c r="HE333" s="9"/>
      <c r="HF333" s="9"/>
      <c r="HG333" s="9"/>
      <c r="HH333" s="9"/>
      <c r="HI333" s="9"/>
      <c r="HJ333" s="9"/>
      <c r="HK333" s="9"/>
      <c r="HL333" s="9"/>
      <c r="HM333" s="9"/>
      <c r="HN333" s="9"/>
      <c r="HO333" s="9"/>
      <c r="HP333" s="9"/>
      <c r="HQ333" s="9"/>
      <c r="HR333" s="9"/>
      <c r="HS333" s="9"/>
      <c r="HT333" s="9"/>
      <c r="HU333" s="9"/>
      <c r="HV333" s="9"/>
      <c r="HW333" s="9"/>
      <c r="HX333" s="9"/>
      <c r="HY333" s="9"/>
      <c r="HZ333" s="9"/>
      <c r="IA333" s="9"/>
      <c r="IB333" s="9"/>
      <c r="IC333" s="9"/>
      <c r="ID333" s="9"/>
      <c r="IE333" s="9"/>
      <c r="IF333" s="9"/>
      <c r="IG333" s="9"/>
      <c r="IH333" s="9"/>
      <c r="II333" s="9"/>
      <c r="IJ333" s="9"/>
      <c r="IK333" s="9"/>
      <c r="IL333" s="9"/>
      <c r="IM333" s="9"/>
      <c r="IN333" s="9"/>
      <c r="IO333" s="9"/>
      <c r="IP333" s="9"/>
      <c r="IQ333" s="9"/>
      <c r="IR333" s="9"/>
      <c r="IS333" s="9"/>
      <c r="IT333" s="9"/>
      <c r="IU333" s="9"/>
      <c r="IV333" s="9"/>
    </row>
    <row r="334" s="8" customFormat="1" ht="32.1" customHeight="1" spans="1:256">
      <c r="A334" s="19" t="s">
        <v>1409</v>
      </c>
      <c r="B334" s="19" t="s">
        <v>1457</v>
      </c>
      <c r="C334" s="19" t="s">
        <v>1674</v>
      </c>
      <c r="D334" s="20">
        <v>5</v>
      </c>
      <c r="E334" s="19" t="s">
        <v>1384</v>
      </c>
      <c r="F334" s="18">
        <v>272.5</v>
      </c>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c r="CF334" s="9"/>
      <c r="CG334" s="9"/>
      <c r="CH334" s="9"/>
      <c r="CI334" s="9"/>
      <c r="CJ334" s="9"/>
      <c r="CK334" s="9"/>
      <c r="CL334" s="9"/>
      <c r="CM334" s="9"/>
      <c r="CN334" s="9"/>
      <c r="CO334" s="9"/>
      <c r="CP334" s="9"/>
      <c r="CQ334" s="9"/>
      <c r="CR334" s="9"/>
      <c r="CS334" s="9"/>
      <c r="CT334" s="9"/>
      <c r="CU334" s="9"/>
      <c r="CV334" s="9"/>
      <c r="CW334" s="9"/>
      <c r="CX334" s="9"/>
      <c r="CY334" s="9"/>
      <c r="CZ334" s="9"/>
      <c r="DA334" s="9"/>
      <c r="DB334" s="9"/>
      <c r="DC334" s="9"/>
      <c r="DD334" s="9"/>
      <c r="DE334" s="9"/>
      <c r="DF334" s="9"/>
      <c r="DG334" s="9"/>
      <c r="DH334" s="9"/>
      <c r="DI334" s="9"/>
      <c r="DJ334" s="9"/>
      <c r="DK334" s="9"/>
      <c r="DL334" s="9"/>
      <c r="DM334" s="9"/>
      <c r="DN334" s="9"/>
      <c r="DO334" s="9"/>
      <c r="DP334" s="9"/>
      <c r="DQ334" s="9"/>
      <c r="DR334" s="9"/>
      <c r="DS334" s="9"/>
      <c r="DT334" s="9"/>
      <c r="DU334" s="9"/>
      <c r="DV334" s="9"/>
      <c r="DW334" s="9"/>
      <c r="DX334" s="9"/>
      <c r="DY334" s="9"/>
      <c r="DZ334" s="9"/>
      <c r="EA334" s="9"/>
      <c r="EB334" s="9"/>
      <c r="EC334" s="9"/>
      <c r="ED334" s="9"/>
      <c r="EE334" s="9"/>
      <c r="EF334" s="9"/>
      <c r="EG334" s="9"/>
      <c r="EH334" s="9"/>
      <c r="EI334" s="9"/>
      <c r="EJ334" s="9"/>
      <c r="EK334" s="9"/>
      <c r="EL334" s="9"/>
      <c r="EM334" s="9"/>
      <c r="EN334" s="9"/>
      <c r="EO334" s="9"/>
      <c r="EP334" s="9"/>
      <c r="EQ334" s="9"/>
      <c r="ER334" s="9"/>
      <c r="ES334" s="9"/>
      <c r="ET334" s="9"/>
      <c r="EU334" s="9"/>
      <c r="EV334" s="9"/>
      <c r="EW334" s="9"/>
      <c r="EX334" s="9"/>
      <c r="EY334" s="9"/>
      <c r="EZ334" s="9"/>
      <c r="FA334" s="9"/>
      <c r="FB334" s="9"/>
      <c r="FC334" s="9"/>
      <c r="FD334" s="9"/>
      <c r="FE334" s="9"/>
      <c r="FF334" s="9"/>
      <c r="FG334" s="9"/>
      <c r="FH334" s="9"/>
      <c r="FI334" s="9"/>
      <c r="FJ334" s="9"/>
      <c r="FK334" s="9"/>
      <c r="FL334" s="9"/>
      <c r="FM334" s="9"/>
      <c r="FN334" s="9"/>
      <c r="FO334" s="9"/>
      <c r="FP334" s="9"/>
      <c r="FQ334" s="9"/>
      <c r="FR334" s="9"/>
      <c r="FS334" s="9"/>
      <c r="FT334" s="9"/>
      <c r="FU334" s="9"/>
      <c r="FV334" s="9"/>
      <c r="FW334" s="9"/>
      <c r="FX334" s="9"/>
      <c r="FY334" s="9"/>
      <c r="FZ334" s="9"/>
      <c r="GA334" s="9"/>
      <c r="GB334" s="9"/>
      <c r="GC334" s="9"/>
      <c r="GD334" s="9"/>
      <c r="GE334" s="9"/>
      <c r="GF334" s="9"/>
      <c r="GG334" s="9"/>
      <c r="GH334" s="9"/>
      <c r="GI334" s="9"/>
      <c r="GJ334" s="9"/>
      <c r="GK334" s="9"/>
      <c r="GL334" s="9"/>
      <c r="GM334" s="9"/>
      <c r="GN334" s="9"/>
      <c r="GO334" s="9"/>
      <c r="GP334" s="9"/>
      <c r="GQ334" s="9"/>
      <c r="GR334" s="9"/>
      <c r="GS334" s="9"/>
      <c r="GT334" s="9"/>
      <c r="GU334" s="9"/>
      <c r="GV334" s="9"/>
      <c r="GW334" s="9"/>
      <c r="GX334" s="9"/>
      <c r="GY334" s="9"/>
      <c r="GZ334" s="9"/>
      <c r="HA334" s="9"/>
      <c r="HB334" s="9"/>
      <c r="HC334" s="9"/>
      <c r="HD334" s="9"/>
      <c r="HE334" s="9"/>
      <c r="HF334" s="9"/>
      <c r="HG334" s="9"/>
      <c r="HH334" s="9"/>
      <c r="HI334" s="9"/>
      <c r="HJ334" s="9"/>
      <c r="HK334" s="9"/>
      <c r="HL334" s="9"/>
      <c r="HM334" s="9"/>
      <c r="HN334" s="9"/>
      <c r="HO334" s="9"/>
      <c r="HP334" s="9"/>
      <c r="HQ334" s="9"/>
      <c r="HR334" s="9"/>
      <c r="HS334" s="9"/>
      <c r="HT334" s="9"/>
      <c r="HU334" s="9"/>
      <c r="HV334" s="9"/>
      <c r="HW334" s="9"/>
      <c r="HX334" s="9"/>
      <c r="HY334" s="9"/>
      <c r="HZ334" s="9"/>
      <c r="IA334" s="9"/>
      <c r="IB334" s="9"/>
      <c r="IC334" s="9"/>
      <c r="ID334" s="9"/>
      <c r="IE334" s="9"/>
      <c r="IF334" s="9"/>
      <c r="IG334" s="9"/>
      <c r="IH334" s="9"/>
      <c r="II334" s="9"/>
      <c r="IJ334" s="9"/>
      <c r="IK334" s="9"/>
      <c r="IL334" s="9"/>
      <c r="IM334" s="9"/>
      <c r="IN334" s="9"/>
      <c r="IO334" s="9"/>
      <c r="IP334" s="9"/>
      <c r="IQ334" s="9"/>
      <c r="IR334" s="9"/>
      <c r="IS334" s="9"/>
      <c r="IT334" s="9"/>
      <c r="IU334" s="9"/>
      <c r="IV334" s="9"/>
    </row>
    <row r="335" s="8" customFormat="1" ht="32.1" customHeight="1" spans="1:256">
      <c r="A335" s="19" t="s">
        <v>1409</v>
      </c>
      <c r="B335" s="19" t="s">
        <v>1642</v>
      </c>
      <c r="C335" s="19" t="s">
        <v>1674</v>
      </c>
      <c r="D335" s="20">
        <v>5</v>
      </c>
      <c r="E335" s="19" t="s">
        <v>1384</v>
      </c>
      <c r="F335" s="18">
        <v>1140</v>
      </c>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c r="CF335" s="9"/>
      <c r="CG335" s="9"/>
      <c r="CH335" s="9"/>
      <c r="CI335" s="9"/>
      <c r="CJ335" s="9"/>
      <c r="CK335" s="9"/>
      <c r="CL335" s="9"/>
      <c r="CM335" s="9"/>
      <c r="CN335" s="9"/>
      <c r="CO335" s="9"/>
      <c r="CP335" s="9"/>
      <c r="CQ335" s="9"/>
      <c r="CR335" s="9"/>
      <c r="CS335" s="9"/>
      <c r="CT335" s="9"/>
      <c r="CU335" s="9"/>
      <c r="CV335" s="9"/>
      <c r="CW335" s="9"/>
      <c r="CX335" s="9"/>
      <c r="CY335" s="9"/>
      <c r="CZ335" s="9"/>
      <c r="DA335" s="9"/>
      <c r="DB335" s="9"/>
      <c r="DC335" s="9"/>
      <c r="DD335" s="9"/>
      <c r="DE335" s="9"/>
      <c r="DF335" s="9"/>
      <c r="DG335" s="9"/>
      <c r="DH335" s="9"/>
      <c r="DI335" s="9"/>
      <c r="DJ335" s="9"/>
      <c r="DK335" s="9"/>
      <c r="DL335" s="9"/>
      <c r="DM335" s="9"/>
      <c r="DN335" s="9"/>
      <c r="DO335" s="9"/>
      <c r="DP335" s="9"/>
      <c r="DQ335" s="9"/>
      <c r="DR335" s="9"/>
      <c r="DS335" s="9"/>
      <c r="DT335" s="9"/>
      <c r="DU335" s="9"/>
      <c r="DV335" s="9"/>
      <c r="DW335" s="9"/>
      <c r="DX335" s="9"/>
      <c r="DY335" s="9"/>
      <c r="DZ335" s="9"/>
      <c r="EA335" s="9"/>
      <c r="EB335" s="9"/>
      <c r="EC335" s="9"/>
      <c r="ED335" s="9"/>
      <c r="EE335" s="9"/>
      <c r="EF335" s="9"/>
      <c r="EG335" s="9"/>
      <c r="EH335" s="9"/>
      <c r="EI335" s="9"/>
      <c r="EJ335" s="9"/>
      <c r="EK335" s="9"/>
      <c r="EL335" s="9"/>
      <c r="EM335" s="9"/>
      <c r="EN335" s="9"/>
      <c r="EO335" s="9"/>
      <c r="EP335" s="9"/>
      <c r="EQ335" s="9"/>
      <c r="ER335" s="9"/>
      <c r="ES335" s="9"/>
      <c r="ET335" s="9"/>
      <c r="EU335" s="9"/>
      <c r="EV335" s="9"/>
      <c r="EW335" s="9"/>
      <c r="EX335" s="9"/>
      <c r="EY335" s="9"/>
      <c r="EZ335" s="9"/>
      <c r="FA335" s="9"/>
      <c r="FB335" s="9"/>
      <c r="FC335" s="9"/>
      <c r="FD335" s="9"/>
      <c r="FE335" s="9"/>
      <c r="FF335" s="9"/>
      <c r="FG335" s="9"/>
      <c r="FH335" s="9"/>
      <c r="FI335" s="9"/>
      <c r="FJ335" s="9"/>
      <c r="FK335" s="9"/>
      <c r="FL335" s="9"/>
      <c r="FM335" s="9"/>
      <c r="FN335" s="9"/>
      <c r="FO335" s="9"/>
      <c r="FP335" s="9"/>
      <c r="FQ335" s="9"/>
      <c r="FR335" s="9"/>
      <c r="FS335" s="9"/>
      <c r="FT335" s="9"/>
      <c r="FU335" s="9"/>
      <c r="FV335" s="9"/>
      <c r="FW335" s="9"/>
      <c r="FX335" s="9"/>
      <c r="FY335" s="9"/>
      <c r="FZ335" s="9"/>
      <c r="GA335" s="9"/>
      <c r="GB335" s="9"/>
      <c r="GC335" s="9"/>
      <c r="GD335" s="9"/>
      <c r="GE335" s="9"/>
      <c r="GF335" s="9"/>
      <c r="GG335" s="9"/>
      <c r="GH335" s="9"/>
      <c r="GI335" s="9"/>
      <c r="GJ335" s="9"/>
      <c r="GK335" s="9"/>
      <c r="GL335" s="9"/>
      <c r="GM335" s="9"/>
      <c r="GN335" s="9"/>
      <c r="GO335" s="9"/>
      <c r="GP335" s="9"/>
      <c r="GQ335" s="9"/>
      <c r="GR335" s="9"/>
      <c r="GS335" s="9"/>
      <c r="GT335" s="9"/>
      <c r="GU335" s="9"/>
      <c r="GV335" s="9"/>
      <c r="GW335" s="9"/>
      <c r="GX335" s="9"/>
      <c r="GY335" s="9"/>
      <c r="GZ335" s="9"/>
      <c r="HA335" s="9"/>
      <c r="HB335" s="9"/>
      <c r="HC335" s="9"/>
      <c r="HD335" s="9"/>
      <c r="HE335" s="9"/>
      <c r="HF335" s="9"/>
      <c r="HG335" s="9"/>
      <c r="HH335" s="9"/>
      <c r="HI335" s="9"/>
      <c r="HJ335" s="9"/>
      <c r="HK335" s="9"/>
      <c r="HL335" s="9"/>
      <c r="HM335" s="9"/>
      <c r="HN335" s="9"/>
      <c r="HO335" s="9"/>
      <c r="HP335" s="9"/>
      <c r="HQ335" s="9"/>
      <c r="HR335" s="9"/>
      <c r="HS335" s="9"/>
      <c r="HT335" s="9"/>
      <c r="HU335" s="9"/>
      <c r="HV335" s="9"/>
      <c r="HW335" s="9"/>
      <c r="HX335" s="9"/>
      <c r="HY335" s="9"/>
      <c r="HZ335" s="9"/>
      <c r="IA335" s="9"/>
      <c r="IB335" s="9"/>
      <c r="IC335" s="9"/>
      <c r="ID335" s="9"/>
      <c r="IE335" s="9"/>
      <c r="IF335" s="9"/>
      <c r="IG335" s="9"/>
      <c r="IH335" s="9"/>
      <c r="II335" s="9"/>
      <c r="IJ335" s="9"/>
      <c r="IK335" s="9"/>
      <c r="IL335" s="9"/>
      <c r="IM335" s="9"/>
      <c r="IN335" s="9"/>
      <c r="IO335" s="9"/>
      <c r="IP335" s="9"/>
      <c r="IQ335" s="9"/>
      <c r="IR335" s="9"/>
      <c r="IS335" s="9"/>
      <c r="IT335" s="9"/>
      <c r="IU335" s="9"/>
      <c r="IV335" s="9"/>
    </row>
    <row r="336" s="8" customFormat="1" ht="32.1" customHeight="1" spans="1:256">
      <c r="A336" s="19" t="s">
        <v>1710</v>
      </c>
      <c r="B336" s="19" t="s">
        <v>1391</v>
      </c>
      <c r="C336" s="19" t="s">
        <v>1711</v>
      </c>
      <c r="D336" s="20" t="s">
        <v>1371</v>
      </c>
      <c r="E336" s="19" t="s">
        <v>1456</v>
      </c>
      <c r="F336" s="18">
        <v>17.4</v>
      </c>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c r="CI336" s="9"/>
      <c r="CJ336" s="9"/>
      <c r="CK336" s="9"/>
      <c r="CL336" s="9"/>
      <c r="CM336" s="9"/>
      <c r="CN336" s="9"/>
      <c r="CO336" s="9"/>
      <c r="CP336" s="9"/>
      <c r="CQ336" s="9"/>
      <c r="CR336" s="9"/>
      <c r="CS336" s="9"/>
      <c r="CT336" s="9"/>
      <c r="CU336" s="9"/>
      <c r="CV336" s="9"/>
      <c r="CW336" s="9"/>
      <c r="CX336" s="9"/>
      <c r="CY336" s="9"/>
      <c r="CZ336" s="9"/>
      <c r="DA336" s="9"/>
      <c r="DB336" s="9"/>
      <c r="DC336" s="9"/>
      <c r="DD336" s="9"/>
      <c r="DE336" s="9"/>
      <c r="DF336" s="9"/>
      <c r="DG336" s="9"/>
      <c r="DH336" s="9"/>
      <c r="DI336" s="9"/>
      <c r="DJ336" s="9"/>
      <c r="DK336" s="9"/>
      <c r="DL336" s="9"/>
      <c r="DM336" s="9"/>
      <c r="DN336" s="9"/>
      <c r="DO336" s="9"/>
      <c r="DP336" s="9"/>
      <c r="DQ336" s="9"/>
      <c r="DR336" s="9"/>
      <c r="DS336" s="9"/>
      <c r="DT336" s="9"/>
      <c r="DU336" s="9"/>
      <c r="DV336" s="9"/>
      <c r="DW336" s="9"/>
      <c r="DX336" s="9"/>
      <c r="DY336" s="9"/>
      <c r="DZ336" s="9"/>
      <c r="EA336" s="9"/>
      <c r="EB336" s="9"/>
      <c r="EC336" s="9"/>
      <c r="ED336" s="9"/>
      <c r="EE336" s="9"/>
      <c r="EF336" s="9"/>
      <c r="EG336" s="9"/>
      <c r="EH336" s="9"/>
      <c r="EI336" s="9"/>
      <c r="EJ336" s="9"/>
      <c r="EK336" s="9"/>
      <c r="EL336" s="9"/>
      <c r="EM336" s="9"/>
      <c r="EN336" s="9"/>
      <c r="EO336" s="9"/>
      <c r="EP336" s="9"/>
      <c r="EQ336" s="9"/>
      <c r="ER336" s="9"/>
      <c r="ES336" s="9"/>
      <c r="ET336" s="9"/>
      <c r="EU336" s="9"/>
      <c r="EV336" s="9"/>
      <c r="EW336" s="9"/>
      <c r="EX336" s="9"/>
      <c r="EY336" s="9"/>
      <c r="EZ336" s="9"/>
      <c r="FA336" s="9"/>
      <c r="FB336" s="9"/>
      <c r="FC336" s="9"/>
      <c r="FD336" s="9"/>
      <c r="FE336" s="9"/>
      <c r="FF336" s="9"/>
      <c r="FG336" s="9"/>
      <c r="FH336" s="9"/>
      <c r="FI336" s="9"/>
      <c r="FJ336" s="9"/>
      <c r="FK336" s="9"/>
      <c r="FL336" s="9"/>
      <c r="FM336" s="9"/>
      <c r="FN336" s="9"/>
      <c r="FO336" s="9"/>
      <c r="FP336" s="9"/>
      <c r="FQ336" s="9"/>
      <c r="FR336" s="9"/>
      <c r="FS336" s="9"/>
      <c r="FT336" s="9"/>
      <c r="FU336" s="9"/>
      <c r="FV336" s="9"/>
      <c r="FW336" s="9"/>
      <c r="FX336" s="9"/>
      <c r="FY336" s="9"/>
      <c r="FZ336" s="9"/>
      <c r="GA336" s="9"/>
      <c r="GB336" s="9"/>
      <c r="GC336" s="9"/>
      <c r="GD336" s="9"/>
      <c r="GE336" s="9"/>
      <c r="GF336" s="9"/>
      <c r="GG336" s="9"/>
      <c r="GH336" s="9"/>
      <c r="GI336" s="9"/>
      <c r="GJ336" s="9"/>
      <c r="GK336" s="9"/>
      <c r="GL336" s="9"/>
      <c r="GM336" s="9"/>
      <c r="GN336" s="9"/>
      <c r="GO336" s="9"/>
      <c r="GP336" s="9"/>
      <c r="GQ336" s="9"/>
      <c r="GR336" s="9"/>
      <c r="GS336" s="9"/>
      <c r="GT336" s="9"/>
      <c r="GU336" s="9"/>
      <c r="GV336" s="9"/>
      <c r="GW336" s="9"/>
      <c r="GX336" s="9"/>
      <c r="GY336" s="9"/>
      <c r="GZ336" s="9"/>
      <c r="HA336" s="9"/>
      <c r="HB336" s="9"/>
      <c r="HC336" s="9"/>
      <c r="HD336" s="9"/>
      <c r="HE336" s="9"/>
      <c r="HF336" s="9"/>
      <c r="HG336" s="9"/>
      <c r="HH336" s="9"/>
      <c r="HI336" s="9"/>
      <c r="HJ336" s="9"/>
      <c r="HK336" s="9"/>
      <c r="HL336" s="9"/>
      <c r="HM336" s="9"/>
      <c r="HN336" s="9"/>
      <c r="HO336" s="9"/>
      <c r="HP336" s="9"/>
      <c r="HQ336" s="9"/>
      <c r="HR336" s="9"/>
      <c r="HS336" s="9"/>
      <c r="HT336" s="9"/>
      <c r="HU336" s="9"/>
      <c r="HV336" s="9"/>
      <c r="HW336" s="9"/>
      <c r="HX336" s="9"/>
      <c r="HY336" s="9"/>
      <c r="HZ336" s="9"/>
      <c r="IA336" s="9"/>
      <c r="IB336" s="9"/>
      <c r="IC336" s="9"/>
      <c r="ID336" s="9"/>
      <c r="IE336" s="9"/>
      <c r="IF336" s="9"/>
      <c r="IG336" s="9"/>
      <c r="IH336" s="9"/>
      <c r="II336" s="9"/>
      <c r="IJ336" s="9"/>
      <c r="IK336" s="9"/>
      <c r="IL336" s="9"/>
      <c r="IM336" s="9"/>
      <c r="IN336" s="9"/>
      <c r="IO336" s="9"/>
      <c r="IP336" s="9"/>
      <c r="IQ336" s="9"/>
      <c r="IR336" s="9"/>
      <c r="IS336" s="9"/>
      <c r="IT336" s="9"/>
      <c r="IU336" s="9"/>
      <c r="IV336" s="9"/>
    </row>
    <row r="337" s="8" customFormat="1" ht="32.1" customHeight="1" spans="1:256">
      <c r="A337" s="19" t="s">
        <v>1712</v>
      </c>
      <c r="B337" s="19" t="s">
        <v>1551</v>
      </c>
      <c r="C337" s="19" t="s">
        <v>1500</v>
      </c>
      <c r="D337" s="20" t="s">
        <v>1713</v>
      </c>
      <c r="E337" s="19" t="s">
        <v>1384</v>
      </c>
      <c r="F337" s="18">
        <v>500</v>
      </c>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c r="DR337" s="9"/>
      <c r="DS337" s="9"/>
      <c r="DT337" s="9"/>
      <c r="DU337" s="9"/>
      <c r="DV337" s="9"/>
      <c r="DW337" s="9"/>
      <c r="DX337" s="9"/>
      <c r="DY337" s="9"/>
      <c r="DZ337" s="9"/>
      <c r="EA337" s="9"/>
      <c r="EB337" s="9"/>
      <c r="EC337" s="9"/>
      <c r="ED337" s="9"/>
      <c r="EE337" s="9"/>
      <c r="EF337" s="9"/>
      <c r="EG337" s="9"/>
      <c r="EH337" s="9"/>
      <c r="EI337" s="9"/>
      <c r="EJ337" s="9"/>
      <c r="EK337" s="9"/>
      <c r="EL337" s="9"/>
      <c r="EM337" s="9"/>
      <c r="EN337" s="9"/>
      <c r="EO337" s="9"/>
      <c r="EP337" s="9"/>
      <c r="EQ337" s="9"/>
      <c r="ER337" s="9"/>
      <c r="ES337" s="9"/>
      <c r="ET337" s="9"/>
      <c r="EU337" s="9"/>
      <c r="EV337" s="9"/>
      <c r="EW337" s="9"/>
      <c r="EX337" s="9"/>
      <c r="EY337" s="9"/>
      <c r="EZ337" s="9"/>
      <c r="FA337" s="9"/>
      <c r="FB337" s="9"/>
      <c r="FC337" s="9"/>
      <c r="FD337" s="9"/>
      <c r="FE337" s="9"/>
      <c r="FF337" s="9"/>
      <c r="FG337" s="9"/>
      <c r="FH337" s="9"/>
      <c r="FI337" s="9"/>
      <c r="FJ337" s="9"/>
      <c r="FK337" s="9"/>
      <c r="FL337" s="9"/>
      <c r="FM337" s="9"/>
      <c r="FN337" s="9"/>
      <c r="FO337" s="9"/>
      <c r="FP337" s="9"/>
      <c r="FQ337" s="9"/>
      <c r="FR337" s="9"/>
      <c r="FS337" s="9"/>
      <c r="FT337" s="9"/>
      <c r="FU337" s="9"/>
      <c r="FV337" s="9"/>
      <c r="FW337" s="9"/>
      <c r="FX337" s="9"/>
      <c r="FY337" s="9"/>
      <c r="FZ337" s="9"/>
      <c r="GA337" s="9"/>
      <c r="GB337" s="9"/>
      <c r="GC337" s="9"/>
      <c r="GD337" s="9"/>
      <c r="GE337" s="9"/>
      <c r="GF337" s="9"/>
      <c r="GG337" s="9"/>
      <c r="GH337" s="9"/>
      <c r="GI337" s="9"/>
      <c r="GJ337" s="9"/>
      <c r="GK337" s="9"/>
      <c r="GL337" s="9"/>
      <c r="GM337" s="9"/>
      <c r="GN337" s="9"/>
      <c r="GO337" s="9"/>
      <c r="GP337" s="9"/>
      <c r="GQ337" s="9"/>
      <c r="GR337" s="9"/>
      <c r="GS337" s="9"/>
      <c r="GT337" s="9"/>
      <c r="GU337" s="9"/>
      <c r="GV337" s="9"/>
      <c r="GW337" s="9"/>
      <c r="GX337" s="9"/>
      <c r="GY337" s="9"/>
      <c r="GZ337" s="9"/>
      <c r="HA337" s="9"/>
      <c r="HB337" s="9"/>
      <c r="HC337" s="9"/>
      <c r="HD337" s="9"/>
      <c r="HE337" s="9"/>
      <c r="HF337" s="9"/>
      <c r="HG337" s="9"/>
      <c r="HH337" s="9"/>
      <c r="HI337" s="9"/>
      <c r="HJ337" s="9"/>
      <c r="HK337" s="9"/>
      <c r="HL337" s="9"/>
      <c r="HM337" s="9"/>
      <c r="HN337" s="9"/>
      <c r="HO337" s="9"/>
      <c r="HP337" s="9"/>
      <c r="HQ337" s="9"/>
      <c r="HR337" s="9"/>
      <c r="HS337" s="9"/>
      <c r="HT337" s="9"/>
      <c r="HU337" s="9"/>
      <c r="HV337" s="9"/>
      <c r="HW337" s="9"/>
      <c r="HX337" s="9"/>
      <c r="HY337" s="9"/>
      <c r="HZ337" s="9"/>
      <c r="IA337" s="9"/>
      <c r="IB337" s="9"/>
      <c r="IC337" s="9"/>
      <c r="ID337" s="9"/>
      <c r="IE337" s="9"/>
      <c r="IF337" s="9"/>
      <c r="IG337" s="9"/>
      <c r="IH337" s="9"/>
      <c r="II337" s="9"/>
      <c r="IJ337" s="9"/>
      <c r="IK337" s="9"/>
      <c r="IL337" s="9"/>
      <c r="IM337" s="9"/>
      <c r="IN337" s="9"/>
      <c r="IO337" s="9"/>
      <c r="IP337" s="9"/>
      <c r="IQ337" s="9"/>
      <c r="IR337" s="9"/>
      <c r="IS337" s="9"/>
      <c r="IT337" s="9"/>
      <c r="IU337" s="9"/>
      <c r="IV337" s="9"/>
    </row>
    <row r="338" s="8" customFormat="1" ht="32.1" customHeight="1" spans="1:256">
      <c r="A338" s="19" t="s">
        <v>1714</v>
      </c>
      <c r="B338" s="19" t="s">
        <v>1514</v>
      </c>
      <c r="C338" s="19" t="s">
        <v>1500</v>
      </c>
      <c r="D338" s="20" t="s">
        <v>1713</v>
      </c>
      <c r="E338" s="19" t="s">
        <v>1384</v>
      </c>
      <c r="F338" s="18">
        <v>2.195</v>
      </c>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c r="DR338" s="9"/>
      <c r="DS338" s="9"/>
      <c r="DT338" s="9"/>
      <c r="DU338" s="9"/>
      <c r="DV338" s="9"/>
      <c r="DW338" s="9"/>
      <c r="DX338" s="9"/>
      <c r="DY338" s="9"/>
      <c r="DZ338" s="9"/>
      <c r="EA338" s="9"/>
      <c r="EB338" s="9"/>
      <c r="EC338" s="9"/>
      <c r="ED338" s="9"/>
      <c r="EE338" s="9"/>
      <c r="EF338" s="9"/>
      <c r="EG338" s="9"/>
      <c r="EH338" s="9"/>
      <c r="EI338" s="9"/>
      <c r="EJ338" s="9"/>
      <c r="EK338" s="9"/>
      <c r="EL338" s="9"/>
      <c r="EM338" s="9"/>
      <c r="EN338" s="9"/>
      <c r="EO338" s="9"/>
      <c r="EP338" s="9"/>
      <c r="EQ338" s="9"/>
      <c r="ER338" s="9"/>
      <c r="ES338" s="9"/>
      <c r="ET338" s="9"/>
      <c r="EU338" s="9"/>
      <c r="EV338" s="9"/>
      <c r="EW338" s="9"/>
      <c r="EX338" s="9"/>
      <c r="EY338" s="9"/>
      <c r="EZ338" s="9"/>
      <c r="FA338" s="9"/>
      <c r="FB338" s="9"/>
      <c r="FC338" s="9"/>
      <c r="FD338" s="9"/>
      <c r="FE338" s="9"/>
      <c r="FF338" s="9"/>
      <c r="FG338" s="9"/>
      <c r="FH338" s="9"/>
      <c r="FI338" s="9"/>
      <c r="FJ338" s="9"/>
      <c r="FK338" s="9"/>
      <c r="FL338" s="9"/>
      <c r="FM338" s="9"/>
      <c r="FN338" s="9"/>
      <c r="FO338" s="9"/>
      <c r="FP338" s="9"/>
      <c r="FQ338" s="9"/>
      <c r="FR338" s="9"/>
      <c r="FS338" s="9"/>
      <c r="FT338" s="9"/>
      <c r="FU338" s="9"/>
      <c r="FV338" s="9"/>
      <c r="FW338" s="9"/>
      <c r="FX338" s="9"/>
      <c r="FY338" s="9"/>
      <c r="FZ338" s="9"/>
      <c r="GA338" s="9"/>
      <c r="GB338" s="9"/>
      <c r="GC338" s="9"/>
      <c r="GD338" s="9"/>
      <c r="GE338" s="9"/>
      <c r="GF338" s="9"/>
      <c r="GG338" s="9"/>
      <c r="GH338" s="9"/>
      <c r="GI338" s="9"/>
      <c r="GJ338" s="9"/>
      <c r="GK338" s="9"/>
      <c r="GL338" s="9"/>
      <c r="GM338" s="9"/>
      <c r="GN338" s="9"/>
      <c r="GO338" s="9"/>
      <c r="GP338" s="9"/>
      <c r="GQ338" s="9"/>
      <c r="GR338" s="9"/>
      <c r="GS338" s="9"/>
      <c r="GT338" s="9"/>
      <c r="GU338" s="9"/>
      <c r="GV338" s="9"/>
      <c r="GW338" s="9"/>
      <c r="GX338" s="9"/>
      <c r="GY338" s="9"/>
      <c r="GZ338" s="9"/>
      <c r="HA338" s="9"/>
      <c r="HB338" s="9"/>
      <c r="HC338" s="9"/>
      <c r="HD338" s="9"/>
      <c r="HE338" s="9"/>
      <c r="HF338" s="9"/>
      <c r="HG338" s="9"/>
      <c r="HH338" s="9"/>
      <c r="HI338" s="9"/>
      <c r="HJ338" s="9"/>
      <c r="HK338" s="9"/>
      <c r="HL338" s="9"/>
      <c r="HM338" s="9"/>
      <c r="HN338" s="9"/>
      <c r="HO338" s="9"/>
      <c r="HP338" s="9"/>
      <c r="HQ338" s="9"/>
      <c r="HR338" s="9"/>
      <c r="HS338" s="9"/>
      <c r="HT338" s="9"/>
      <c r="HU338" s="9"/>
      <c r="HV338" s="9"/>
      <c r="HW338" s="9"/>
      <c r="HX338" s="9"/>
      <c r="HY338" s="9"/>
      <c r="HZ338" s="9"/>
      <c r="IA338" s="9"/>
      <c r="IB338" s="9"/>
      <c r="IC338" s="9"/>
      <c r="ID338" s="9"/>
      <c r="IE338" s="9"/>
      <c r="IF338" s="9"/>
      <c r="IG338" s="9"/>
      <c r="IH338" s="9"/>
      <c r="II338" s="9"/>
      <c r="IJ338" s="9"/>
      <c r="IK338" s="9"/>
      <c r="IL338" s="9"/>
      <c r="IM338" s="9"/>
      <c r="IN338" s="9"/>
      <c r="IO338" s="9"/>
      <c r="IP338" s="9"/>
      <c r="IQ338" s="9"/>
      <c r="IR338" s="9"/>
      <c r="IS338" s="9"/>
      <c r="IT338" s="9"/>
      <c r="IU338" s="9"/>
      <c r="IV338" s="9"/>
    </row>
    <row r="339" s="8" customFormat="1" ht="32.1" customHeight="1" spans="1:256">
      <c r="A339" s="19" t="s">
        <v>1715</v>
      </c>
      <c r="B339" s="19" t="s">
        <v>1509</v>
      </c>
      <c r="C339" s="19" t="s">
        <v>1500</v>
      </c>
      <c r="D339" s="20" t="s">
        <v>1713</v>
      </c>
      <c r="E339" s="19" t="s">
        <v>1384</v>
      </c>
      <c r="F339" s="18">
        <v>11.283</v>
      </c>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c r="CI339" s="9"/>
      <c r="CJ339" s="9"/>
      <c r="CK339" s="9"/>
      <c r="CL339" s="9"/>
      <c r="CM339" s="9"/>
      <c r="CN339" s="9"/>
      <c r="CO339" s="9"/>
      <c r="CP339" s="9"/>
      <c r="CQ339" s="9"/>
      <c r="CR339" s="9"/>
      <c r="CS339" s="9"/>
      <c r="CT339" s="9"/>
      <c r="CU339" s="9"/>
      <c r="CV339" s="9"/>
      <c r="CW339" s="9"/>
      <c r="CX339" s="9"/>
      <c r="CY339" s="9"/>
      <c r="CZ339" s="9"/>
      <c r="DA339" s="9"/>
      <c r="DB339" s="9"/>
      <c r="DC339" s="9"/>
      <c r="DD339" s="9"/>
      <c r="DE339" s="9"/>
      <c r="DF339" s="9"/>
      <c r="DG339" s="9"/>
      <c r="DH339" s="9"/>
      <c r="DI339" s="9"/>
      <c r="DJ339" s="9"/>
      <c r="DK339" s="9"/>
      <c r="DL339" s="9"/>
      <c r="DM339" s="9"/>
      <c r="DN339" s="9"/>
      <c r="DO339" s="9"/>
      <c r="DP339" s="9"/>
      <c r="DQ339" s="9"/>
      <c r="DR339" s="9"/>
      <c r="DS339" s="9"/>
      <c r="DT339" s="9"/>
      <c r="DU339" s="9"/>
      <c r="DV339" s="9"/>
      <c r="DW339" s="9"/>
      <c r="DX339" s="9"/>
      <c r="DY339" s="9"/>
      <c r="DZ339" s="9"/>
      <c r="EA339" s="9"/>
      <c r="EB339" s="9"/>
      <c r="EC339" s="9"/>
      <c r="ED339" s="9"/>
      <c r="EE339" s="9"/>
      <c r="EF339" s="9"/>
      <c r="EG339" s="9"/>
      <c r="EH339" s="9"/>
      <c r="EI339" s="9"/>
      <c r="EJ339" s="9"/>
      <c r="EK339" s="9"/>
      <c r="EL339" s="9"/>
      <c r="EM339" s="9"/>
      <c r="EN339" s="9"/>
      <c r="EO339" s="9"/>
      <c r="EP339" s="9"/>
      <c r="EQ339" s="9"/>
      <c r="ER339" s="9"/>
      <c r="ES339" s="9"/>
      <c r="ET339" s="9"/>
      <c r="EU339" s="9"/>
      <c r="EV339" s="9"/>
      <c r="EW339" s="9"/>
      <c r="EX339" s="9"/>
      <c r="EY339" s="9"/>
      <c r="EZ339" s="9"/>
      <c r="FA339" s="9"/>
      <c r="FB339" s="9"/>
      <c r="FC339" s="9"/>
      <c r="FD339" s="9"/>
      <c r="FE339" s="9"/>
      <c r="FF339" s="9"/>
      <c r="FG339" s="9"/>
      <c r="FH339" s="9"/>
      <c r="FI339" s="9"/>
      <c r="FJ339" s="9"/>
      <c r="FK339" s="9"/>
      <c r="FL339" s="9"/>
      <c r="FM339" s="9"/>
      <c r="FN339" s="9"/>
      <c r="FO339" s="9"/>
      <c r="FP339" s="9"/>
      <c r="FQ339" s="9"/>
      <c r="FR339" s="9"/>
      <c r="FS339" s="9"/>
      <c r="FT339" s="9"/>
      <c r="FU339" s="9"/>
      <c r="FV339" s="9"/>
      <c r="FW339" s="9"/>
      <c r="FX339" s="9"/>
      <c r="FY339" s="9"/>
      <c r="FZ339" s="9"/>
      <c r="GA339" s="9"/>
      <c r="GB339" s="9"/>
      <c r="GC339" s="9"/>
      <c r="GD339" s="9"/>
      <c r="GE339" s="9"/>
      <c r="GF339" s="9"/>
      <c r="GG339" s="9"/>
      <c r="GH339" s="9"/>
      <c r="GI339" s="9"/>
      <c r="GJ339" s="9"/>
      <c r="GK339" s="9"/>
      <c r="GL339" s="9"/>
      <c r="GM339" s="9"/>
      <c r="GN339" s="9"/>
      <c r="GO339" s="9"/>
      <c r="GP339" s="9"/>
      <c r="GQ339" s="9"/>
      <c r="GR339" s="9"/>
      <c r="GS339" s="9"/>
      <c r="GT339" s="9"/>
      <c r="GU339" s="9"/>
      <c r="GV339" s="9"/>
      <c r="GW339" s="9"/>
      <c r="GX339" s="9"/>
      <c r="GY339" s="9"/>
      <c r="GZ339" s="9"/>
      <c r="HA339" s="9"/>
      <c r="HB339" s="9"/>
      <c r="HC339" s="9"/>
      <c r="HD339" s="9"/>
      <c r="HE339" s="9"/>
      <c r="HF339" s="9"/>
      <c r="HG339" s="9"/>
      <c r="HH339" s="9"/>
      <c r="HI339" s="9"/>
      <c r="HJ339" s="9"/>
      <c r="HK339" s="9"/>
      <c r="HL339" s="9"/>
      <c r="HM339" s="9"/>
      <c r="HN339" s="9"/>
      <c r="HO339" s="9"/>
      <c r="HP339" s="9"/>
      <c r="HQ339" s="9"/>
      <c r="HR339" s="9"/>
      <c r="HS339" s="9"/>
      <c r="HT339" s="9"/>
      <c r="HU339" s="9"/>
      <c r="HV339" s="9"/>
      <c r="HW339" s="9"/>
      <c r="HX339" s="9"/>
      <c r="HY339" s="9"/>
      <c r="HZ339" s="9"/>
      <c r="IA339" s="9"/>
      <c r="IB339" s="9"/>
      <c r="IC339" s="9"/>
      <c r="ID339" s="9"/>
      <c r="IE339" s="9"/>
      <c r="IF339" s="9"/>
      <c r="IG339" s="9"/>
      <c r="IH339" s="9"/>
      <c r="II339" s="9"/>
      <c r="IJ339" s="9"/>
      <c r="IK339" s="9"/>
      <c r="IL339" s="9"/>
      <c r="IM339" s="9"/>
      <c r="IN339" s="9"/>
      <c r="IO339" s="9"/>
      <c r="IP339" s="9"/>
      <c r="IQ339" s="9"/>
      <c r="IR339" s="9"/>
      <c r="IS339" s="9"/>
      <c r="IT339" s="9"/>
      <c r="IU339" s="9"/>
      <c r="IV339" s="9"/>
    </row>
    <row r="340" s="8" customFormat="1" ht="32.1" customHeight="1" spans="1:256">
      <c r="A340" s="19" t="s">
        <v>1716</v>
      </c>
      <c r="B340" s="19" t="s">
        <v>1543</v>
      </c>
      <c r="C340" s="19" t="s">
        <v>1500</v>
      </c>
      <c r="D340" s="20" t="s">
        <v>1713</v>
      </c>
      <c r="E340" s="19" t="s">
        <v>1384</v>
      </c>
      <c r="F340" s="18">
        <v>12.43</v>
      </c>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c r="CI340" s="9"/>
      <c r="CJ340" s="9"/>
      <c r="CK340" s="9"/>
      <c r="CL340" s="9"/>
      <c r="CM340" s="9"/>
      <c r="CN340" s="9"/>
      <c r="CO340" s="9"/>
      <c r="CP340" s="9"/>
      <c r="CQ340" s="9"/>
      <c r="CR340" s="9"/>
      <c r="CS340" s="9"/>
      <c r="CT340" s="9"/>
      <c r="CU340" s="9"/>
      <c r="CV340" s="9"/>
      <c r="CW340" s="9"/>
      <c r="CX340" s="9"/>
      <c r="CY340" s="9"/>
      <c r="CZ340" s="9"/>
      <c r="DA340" s="9"/>
      <c r="DB340" s="9"/>
      <c r="DC340" s="9"/>
      <c r="DD340" s="9"/>
      <c r="DE340" s="9"/>
      <c r="DF340" s="9"/>
      <c r="DG340" s="9"/>
      <c r="DH340" s="9"/>
      <c r="DI340" s="9"/>
      <c r="DJ340" s="9"/>
      <c r="DK340" s="9"/>
      <c r="DL340" s="9"/>
      <c r="DM340" s="9"/>
      <c r="DN340" s="9"/>
      <c r="DO340" s="9"/>
      <c r="DP340" s="9"/>
      <c r="DQ340" s="9"/>
      <c r="DR340" s="9"/>
      <c r="DS340" s="9"/>
      <c r="DT340" s="9"/>
      <c r="DU340" s="9"/>
      <c r="DV340" s="9"/>
      <c r="DW340" s="9"/>
      <c r="DX340" s="9"/>
      <c r="DY340" s="9"/>
      <c r="DZ340" s="9"/>
      <c r="EA340" s="9"/>
      <c r="EB340" s="9"/>
      <c r="EC340" s="9"/>
      <c r="ED340" s="9"/>
      <c r="EE340" s="9"/>
      <c r="EF340" s="9"/>
      <c r="EG340" s="9"/>
      <c r="EH340" s="9"/>
      <c r="EI340" s="9"/>
      <c r="EJ340" s="9"/>
      <c r="EK340" s="9"/>
      <c r="EL340" s="9"/>
      <c r="EM340" s="9"/>
      <c r="EN340" s="9"/>
      <c r="EO340" s="9"/>
      <c r="EP340" s="9"/>
      <c r="EQ340" s="9"/>
      <c r="ER340" s="9"/>
      <c r="ES340" s="9"/>
      <c r="ET340" s="9"/>
      <c r="EU340" s="9"/>
      <c r="EV340" s="9"/>
      <c r="EW340" s="9"/>
      <c r="EX340" s="9"/>
      <c r="EY340" s="9"/>
      <c r="EZ340" s="9"/>
      <c r="FA340" s="9"/>
      <c r="FB340" s="9"/>
      <c r="FC340" s="9"/>
      <c r="FD340" s="9"/>
      <c r="FE340" s="9"/>
      <c r="FF340" s="9"/>
      <c r="FG340" s="9"/>
      <c r="FH340" s="9"/>
      <c r="FI340" s="9"/>
      <c r="FJ340" s="9"/>
      <c r="FK340" s="9"/>
      <c r="FL340" s="9"/>
      <c r="FM340" s="9"/>
      <c r="FN340" s="9"/>
      <c r="FO340" s="9"/>
      <c r="FP340" s="9"/>
      <c r="FQ340" s="9"/>
      <c r="FR340" s="9"/>
      <c r="FS340" s="9"/>
      <c r="FT340" s="9"/>
      <c r="FU340" s="9"/>
      <c r="FV340" s="9"/>
      <c r="FW340" s="9"/>
      <c r="FX340" s="9"/>
      <c r="FY340" s="9"/>
      <c r="FZ340" s="9"/>
      <c r="GA340" s="9"/>
      <c r="GB340" s="9"/>
      <c r="GC340" s="9"/>
      <c r="GD340" s="9"/>
      <c r="GE340" s="9"/>
      <c r="GF340" s="9"/>
      <c r="GG340" s="9"/>
      <c r="GH340" s="9"/>
      <c r="GI340" s="9"/>
      <c r="GJ340" s="9"/>
      <c r="GK340" s="9"/>
      <c r="GL340" s="9"/>
      <c r="GM340" s="9"/>
      <c r="GN340" s="9"/>
      <c r="GO340" s="9"/>
      <c r="GP340" s="9"/>
      <c r="GQ340" s="9"/>
      <c r="GR340" s="9"/>
      <c r="GS340" s="9"/>
      <c r="GT340" s="9"/>
      <c r="GU340" s="9"/>
      <c r="GV340" s="9"/>
      <c r="GW340" s="9"/>
      <c r="GX340" s="9"/>
      <c r="GY340" s="9"/>
      <c r="GZ340" s="9"/>
      <c r="HA340" s="9"/>
      <c r="HB340" s="9"/>
      <c r="HC340" s="9"/>
      <c r="HD340" s="9"/>
      <c r="HE340" s="9"/>
      <c r="HF340" s="9"/>
      <c r="HG340" s="9"/>
      <c r="HH340" s="9"/>
      <c r="HI340" s="9"/>
      <c r="HJ340" s="9"/>
      <c r="HK340" s="9"/>
      <c r="HL340" s="9"/>
      <c r="HM340" s="9"/>
      <c r="HN340" s="9"/>
      <c r="HO340" s="9"/>
      <c r="HP340" s="9"/>
      <c r="HQ340" s="9"/>
      <c r="HR340" s="9"/>
      <c r="HS340" s="9"/>
      <c r="HT340" s="9"/>
      <c r="HU340" s="9"/>
      <c r="HV340" s="9"/>
      <c r="HW340" s="9"/>
      <c r="HX340" s="9"/>
      <c r="HY340" s="9"/>
      <c r="HZ340" s="9"/>
      <c r="IA340" s="9"/>
      <c r="IB340" s="9"/>
      <c r="IC340" s="9"/>
      <c r="ID340" s="9"/>
      <c r="IE340" s="9"/>
      <c r="IF340" s="9"/>
      <c r="IG340" s="9"/>
      <c r="IH340" s="9"/>
      <c r="II340" s="9"/>
      <c r="IJ340" s="9"/>
      <c r="IK340" s="9"/>
      <c r="IL340" s="9"/>
      <c r="IM340" s="9"/>
      <c r="IN340" s="9"/>
      <c r="IO340" s="9"/>
      <c r="IP340" s="9"/>
      <c r="IQ340" s="9"/>
      <c r="IR340" s="9"/>
      <c r="IS340" s="9"/>
      <c r="IT340" s="9"/>
      <c r="IU340" s="9"/>
      <c r="IV340" s="9"/>
    </row>
    <row r="341" s="8" customFormat="1" ht="32.1" customHeight="1" spans="1:256">
      <c r="A341" s="19" t="s">
        <v>1717</v>
      </c>
      <c r="B341" s="19" t="s">
        <v>1503</v>
      </c>
      <c r="C341" s="19" t="s">
        <v>1500</v>
      </c>
      <c r="D341" s="20" t="s">
        <v>1713</v>
      </c>
      <c r="E341" s="19" t="s">
        <v>1384</v>
      </c>
      <c r="F341" s="18">
        <v>4.106</v>
      </c>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c r="CI341" s="9"/>
      <c r="CJ341" s="9"/>
      <c r="CK341" s="9"/>
      <c r="CL341" s="9"/>
      <c r="CM341" s="9"/>
      <c r="CN341" s="9"/>
      <c r="CO341" s="9"/>
      <c r="CP341" s="9"/>
      <c r="CQ341" s="9"/>
      <c r="CR341" s="9"/>
      <c r="CS341" s="9"/>
      <c r="CT341" s="9"/>
      <c r="CU341" s="9"/>
      <c r="CV341" s="9"/>
      <c r="CW341" s="9"/>
      <c r="CX341" s="9"/>
      <c r="CY341" s="9"/>
      <c r="CZ341" s="9"/>
      <c r="DA341" s="9"/>
      <c r="DB341" s="9"/>
      <c r="DC341" s="9"/>
      <c r="DD341" s="9"/>
      <c r="DE341" s="9"/>
      <c r="DF341" s="9"/>
      <c r="DG341" s="9"/>
      <c r="DH341" s="9"/>
      <c r="DI341" s="9"/>
      <c r="DJ341" s="9"/>
      <c r="DK341" s="9"/>
      <c r="DL341" s="9"/>
      <c r="DM341" s="9"/>
      <c r="DN341" s="9"/>
      <c r="DO341" s="9"/>
      <c r="DP341" s="9"/>
      <c r="DQ341" s="9"/>
      <c r="DR341" s="9"/>
      <c r="DS341" s="9"/>
      <c r="DT341" s="9"/>
      <c r="DU341" s="9"/>
      <c r="DV341" s="9"/>
      <c r="DW341" s="9"/>
      <c r="DX341" s="9"/>
      <c r="DY341" s="9"/>
      <c r="DZ341" s="9"/>
      <c r="EA341" s="9"/>
      <c r="EB341" s="9"/>
      <c r="EC341" s="9"/>
      <c r="ED341" s="9"/>
      <c r="EE341" s="9"/>
      <c r="EF341" s="9"/>
      <c r="EG341" s="9"/>
      <c r="EH341" s="9"/>
      <c r="EI341" s="9"/>
      <c r="EJ341" s="9"/>
      <c r="EK341" s="9"/>
      <c r="EL341" s="9"/>
      <c r="EM341" s="9"/>
      <c r="EN341" s="9"/>
      <c r="EO341" s="9"/>
      <c r="EP341" s="9"/>
      <c r="EQ341" s="9"/>
      <c r="ER341" s="9"/>
      <c r="ES341" s="9"/>
      <c r="ET341" s="9"/>
      <c r="EU341" s="9"/>
      <c r="EV341" s="9"/>
      <c r="EW341" s="9"/>
      <c r="EX341" s="9"/>
      <c r="EY341" s="9"/>
      <c r="EZ341" s="9"/>
      <c r="FA341" s="9"/>
      <c r="FB341" s="9"/>
      <c r="FC341" s="9"/>
      <c r="FD341" s="9"/>
      <c r="FE341" s="9"/>
      <c r="FF341" s="9"/>
      <c r="FG341" s="9"/>
      <c r="FH341" s="9"/>
      <c r="FI341" s="9"/>
      <c r="FJ341" s="9"/>
      <c r="FK341" s="9"/>
      <c r="FL341" s="9"/>
      <c r="FM341" s="9"/>
      <c r="FN341" s="9"/>
      <c r="FO341" s="9"/>
      <c r="FP341" s="9"/>
      <c r="FQ341" s="9"/>
      <c r="FR341" s="9"/>
      <c r="FS341" s="9"/>
      <c r="FT341" s="9"/>
      <c r="FU341" s="9"/>
      <c r="FV341" s="9"/>
      <c r="FW341" s="9"/>
      <c r="FX341" s="9"/>
      <c r="FY341" s="9"/>
      <c r="FZ341" s="9"/>
      <c r="GA341" s="9"/>
      <c r="GB341" s="9"/>
      <c r="GC341" s="9"/>
      <c r="GD341" s="9"/>
      <c r="GE341" s="9"/>
      <c r="GF341" s="9"/>
      <c r="GG341" s="9"/>
      <c r="GH341" s="9"/>
      <c r="GI341" s="9"/>
      <c r="GJ341" s="9"/>
      <c r="GK341" s="9"/>
      <c r="GL341" s="9"/>
      <c r="GM341" s="9"/>
      <c r="GN341" s="9"/>
      <c r="GO341" s="9"/>
      <c r="GP341" s="9"/>
      <c r="GQ341" s="9"/>
      <c r="GR341" s="9"/>
      <c r="GS341" s="9"/>
      <c r="GT341" s="9"/>
      <c r="GU341" s="9"/>
      <c r="GV341" s="9"/>
      <c r="GW341" s="9"/>
      <c r="GX341" s="9"/>
      <c r="GY341" s="9"/>
      <c r="GZ341" s="9"/>
      <c r="HA341" s="9"/>
      <c r="HB341" s="9"/>
      <c r="HC341" s="9"/>
      <c r="HD341" s="9"/>
      <c r="HE341" s="9"/>
      <c r="HF341" s="9"/>
      <c r="HG341" s="9"/>
      <c r="HH341" s="9"/>
      <c r="HI341" s="9"/>
      <c r="HJ341" s="9"/>
      <c r="HK341" s="9"/>
      <c r="HL341" s="9"/>
      <c r="HM341" s="9"/>
      <c r="HN341" s="9"/>
      <c r="HO341" s="9"/>
      <c r="HP341" s="9"/>
      <c r="HQ341" s="9"/>
      <c r="HR341" s="9"/>
      <c r="HS341" s="9"/>
      <c r="HT341" s="9"/>
      <c r="HU341" s="9"/>
      <c r="HV341" s="9"/>
      <c r="HW341" s="9"/>
      <c r="HX341" s="9"/>
      <c r="HY341" s="9"/>
      <c r="HZ341" s="9"/>
      <c r="IA341" s="9"/>
      <c r="IB341" s="9"/>
      <c r="IC341" s="9"/>
      <c r="ID341" s="9"/>
      <c r="IE341" s="9"/>
      <c r="IF341" s="9"/>
      <c r="IG341" s="9"/>
      <c r="IH341" s="9"/>
      <c r="II341" s="9"/>
      <c r="IJ341" s="9"/>
      <c r="IK341" s="9"/>
      <c r="IL341" s="9"/>
      <c r="IM341" s="9"/>
      <c r="IN341" s="9"/>
      <c r="IO341" s="9"/>
      <c r="IP341" s="9"/>
      <c r="IQ341" s="9"/>
      <c r="IR341" s="9"/>
      <c r="IS341" s="9"/>
      <c r="IT341" s="9"/>
      <c r="IU341" s="9"/>
      <c r="IV341" s="9"/>
    </row>
    <row r="342" s="8" customFormat="1" ht="32.1" customHeight="1" spans="1:256">
      <c r="A342" s="19" t="s">
        <v>1715</v>
      </c>
      <c r="B342" s="19" t="s">
        <v>1533</v>
      </c>
      <c r="C342" s="19" t="s">
        <v>1500</v>
      </c>
      <c r="D342" s="20" t="s">
        <v>1713</v>
      </c>
      <c r="E342" s="19" t="s">
        <v>1384</v>
      </c>
      <c r="F342" s="18">
        <v>2.315</v>
      </c>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c r="CW342" s="9"/>
      <c r="CX342" s="9"/>
      <c r="CY342" s="9"/>
      <c r="CZ342" s="9"/>
      <c r="DA342" s="9"/>
      <c r="DB342" s="9"/>
      <c r="DC342" s="9"/>
      <c r="DD342" s="9"/>
      <c r="DE342" s="9"/>
      <c r="DF342" s="9"/>
      <c r="DG342" s="9"/>
      <c r="DH342" s="9"/>
      <c r="DI342" s="9"/>
      <c r="DJ342" s="9"/>
      <c r="DK342" s="9"/>
      <c r="DL342" s="9"/>
      <c r="DM342" s="9"/>
      <c r="DN342" s="9"/>
      <c r="DO342" s="9"/>
      <c r="DP342" s="9"/>
      <c r="DQ342" s="9"/>
      <c r="DR342" s="9"/>
      <c r="DS342" s="9"/>
      <c r="DT342" s="9"/>
      <c r="DU342" s="9"/>
      <c r="DV342" s="9"/>
      <c r="DW342" s="9"/>
      <c r="DX342" s="9"/>
      <c r="DY342" s="9"/>
      <c r="DZ342" s="9"/>
      <c r="EA342" s="9"/>
      <c r="EB342" s="9"/>
      <c r="EC342" s="9"/>
      <c r="ED342" s="9"/>
      <c r="EE342" s="9"/>
      <c r="EF342" s="9"/>
      <c r="EG342" s="9"/>
      <c r="EH342" s="9"/>
      <c r="EI342" s="9"/>
      <c r="EJ342" s="9"/>
      <c r="EK342" s="9"/>
      <c r="EL342" s="9"/>
      <c r="EM342" s="9"/>
      <c r="EN342" s="9"/>
      <c r="EO342" s="9"/>
      <c r="EP342" s="9"/>
      <c r="EQ342" s="9"/>
      <c r="ER342" s="9"/>
      <c r="ES342" s="9"/>
      <c r="ET342" s="9"/>
      <c r="EU342" s="9"/>
      <c r="EV342" s="9"/>
      <c r="EW342" s="9"/>
      <c r="EX342" s="9"/>
      <c r="EY342" s="9"/>
      <c r="EZ342" s="9"/>
      <c r="FA342" s="9"/>
      <c r="FB342" s="9"/>
      <c r="FC342" s="9"/>
      <c r="FD342" s="9"/>
      <c r="FE342" s="9"/>
      <c r="FF342" s="9"/>
      <c r="FG342" s="9"/>
      <c r="FH342" s="9"/>
      <c r="FI342" s="9"/>
      <c r="FJ342" s="9"/>
      <c r="FK342" s="9"/>
      <c r="FL342" s="9"/>
      <c r="FM342" s="9"/>
      <c r="FN342" s="9"/>
      <c r="FO342" s="9"/>
      <c r="FP342" s="9"/>
      <c r="FQ342" s="9"/>
      <c r="FR342" s="9"/>
      <c r="FS342" s="9"/>
      <c r="FT342" s="9"/>
      <c r="FU342" s="9"/>
      <c r="FV342" s="9"/>
      <c r="FW342" s="9"/>
      <c r="FX342" s="9"/>
      <c r="FY342" s="9"/>
      <c r="FZ342" s="9"/>
      <c r="GA342" s="9"/>
      <c r="GB342" s="9"/>
      <c r="GC342" s="9"/>
      <c r="GD342" s="9"/>
      <c r="GE342" s="9"/>
      <c r="GF342" s="9"/>
      <c r="GG342" s="9"/>
      <c r="GH342" s="9"/>
      <c r="GI342" s="9"/>
      <c r="GJ342" s="9"/>
      <c r="GK342" s="9"/>
      <c r="GL342" s="9"/>
      <c r="GM342" s="9"/>
      <c r="GN342" s="9"/>
      <c r="GO342" s="9"/>
      <c r="GP342" s="9"/>
      <c r="GQ342" s="9"/>
      <c r="GR342" s="9"/>
      <c r="GS342" s="9"/>
      <c r="GT342" s="9"/>
      <c r="GU342" s="9"/>
      <c r="GV342" s="9"/>
      <c r="GW342" s="9"/>
      <c r="GX342" s="9"/>
      <c r="GY342" s="9"/>
      <c r="GZ342" s="9"/>
      <c r="HA342" s="9"/>
      <c r="HB342" s="9"/>
      <c r="HC342" s="9"/>
      <c r="HD342" s="9"/>
      <c r="HE342" s="9"/>
      <c r="HF342" s="9"/>
      <c r="HG342" s="9"/>
      <c r="HH342" s="9"/>
      <c r="HI342" s="9"/>
      <c r="HJ342" s="9"/>
      <c r="HK342" s="9"/>
      <c r="HL342" s="9"/>
      <c r="HM342" s="9"/>
      <c r="HN342" s="9"/>
      <c r="HO342" s="9"/>
      <c r="HP342" s="9"/>
      <c r="HQ342" s="9"/>
      <c r="HR342" s="9"/>
      <c r="HS342" s="9"/>
      <c r="HT342" s="9"/>
      <c r="HU342" s="9"/>
      <c r="HV342" s="9"/>
      <c r="HW342" s="9"/>
      <c r="HX342" s="9"/>
      <c r="HY342" s="9"/>
      <c r="HZ342" s="9"/>
      <c r="IA342" s="9"/>
      <c r="IB342" s="9"/>
      <c r="IC342" s="9"/>
      <c r="ID342" s="9"/>
      <c r="IE342" s="9"/>
      <c r="IF342" s="9"/>
      <c r="IG342" s="9"/>
      <c r="IH342" s="9"/>
      <c r="II342" s="9"/>
      <c r="IJ342" s="9"/>
      <c r="IK342" s="9"/>
      <c r="IL342" s="9"/>
      <c r="IM342" s="9"/>
      <c r="IN342" s="9"/>
      <c r="IO342" s="9"/>
      <c r="IP342" s="9"/>
      <c r="IQ342" s="9"/>
      <c r="IR342" s="9"/>
      <c r="IS342" s="9"/>
      <c r="IT342" s="9"/>
      <c r="IU342" s="9"/>
      <c r="IV342" s="9"/>
    </row>
    <row r="343" s="8" customFormat="1" ht="32.1" customHeight="1" spans="1:256">
      <c r="A343" s="19" t="s">
        <v>1718</v>
      </c>
      <c r="B343" s="19" t="s">
        <v>1563</v>
      </c>
      <c r="C343" s="19" t="s">
        <v>1719</v>
      </c>
      <c r="D343" s="20" t="s">
        <v>1713</v>
      </c>
      <c r="E343" s="19" t="s">
        <v>1456</v>
      </c>
      <c r="F343" s="18">
        <v>6.98</v>
      </c>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c r="CN343" s="9"/>
      <c r="CO343" s="9"/>
      <c r="CP343" s="9"/>
      <c r="CQ343" s="9"/>
      <c r="CR343" s="9"/>
      <c r="CS343" s="9"/>
      <c r="CT343" s="9"/>
      <c r="CU343" s="9"/>
      <c r="CV343" s="9"/>
      <c r="CW343" s="9"/>
      <c r="CX343" s="9"/>
      <c r="CY343" s="9"/>
      <c r="CZ343" s="9"/>
      <c r="DA343" s="9"/>
      <c r="DB343" s="9"/>
      <c r="DC343" s="9"/>
      <c r="DD343" s="9"/>
      <c r="DE343" s="9"/>
      <c r="DF343" s="9"/>
      <c r="DG343" s="9"/>
      <c r="DH343" s="9"/>
      <c r="DI343" s="9"/>
      <c r="DJ343" s="9"/>
      <c r="DK343" s="9"/>
      <c r="DL343" s="9"/>
      <c r="DM343" s="9"/>
      <c r="DN343" s="9"/>
      <c r="DO343" s="9"/>
      <c r="DP343" s="9"/>
      <c r="DQ343" s="9"/>
      <c r="DR343" s="9"/>
      <c r="DS343" s="9"/>
      <c r="DT343" s="9"/>
      <c r="DU343" s="9"/>
      <c r="DV343" s="9"/>
      <c r="DW343" s="9"/>
      <c r="DX343" s="9"/>
      <c r="DY343" s="9"/>
      <c r="DZ343" s="9"/>
      <c r="EA343" s="9"/>
      <c r="EB343" s="9"/>
      <c r="EC343" s="9"/>
      <c r="ED343" s="9"/>
      <c r="EE343" s="9"/>
      <c r="EF343" s="9"/>
      <c r="EG343" s="9"/>
      <c r="EH343" s="9"/>
      <c r="EI343" s="9"/>
      <c r="EJ343" s="9"/>
      <c r="EK343" s="9"/>
      <c r="EL343" s="9"/>
      <c r="EM343" s="9"/>
      <c r="EN343" s="9"/>
      <c r="EO343" s="9"/>
      <c r="EP343" s="9"/>
      <c r="EQ343" s="9"/>
      <c r="ER343" s="9"/>
      <c r="ES343" s="9"/>
      <c r="ET343" s="9"/>
      <c r="EU343" s="9"/>
      <c r="EV343" s="9"/>
      <c r="EW343" s="9"/>
      <c r="EX343" s="9"/>
      <c r="EY343" s="9"/>
      <c r="EZ343" s="9"/>
      <c r="FA343" s="9"/>
      <c r="FB343" s="9"/>
      <c r="FC343" s="9"/>
      <c r="FD343" s="9"/>
      <c r="FE343" s="9"/>
      <c r="FF343" s="9"/>
      <c r="FG343" s="9"/>
      <c r="FH343" s="9"/>
      <c r="FI343" s="9"/>
      <c r="FJ343" s="9"/>
      <c r="FK343" s="9"/>
      <c r="FL343" s="9"/>
      <c r="FM343" s="9"/>
      <c r="FN343" s="9"/>
      <c r="FO343" s="9"/>
      <c r="FP343" s="9"/>
      <c r="FQ343" s="9"/>
      <c r="FR343" s="9"/>
      <c r="FS343" s="9"/>
      <c r="FT343" s="9"/>
      <c r="FU343" s="9"/>
      <c r="FV343" s="9"/>
      <c r="FW343" s="9"/>
      <c r="FX343" s="9"/>
      <c r="FY343" s="9"/>
      <c r="FZ343" s="9"/>
      <c r="GA343" s="9"/>
      <c r="GB343" s="9"/>
      <c r="GC343" s="9"/>
      <c r="GD343" s="9"/>
      <c r="GE343" s="9"/>
      <c r="GF343" s="9"/>
      <c r="GG343" s="9"/>
      <c r="GH343" s="9"/>
      <c r="GI343" s="9"/>
      <c r="GJ343" s="9"/>
      <c r="GK343" s="9"/>
      <c r="GL343" s="9"/>
      <c r="GM343" s="9"/>
      <c r="GN343" s="9"/>
      <c r="GO343" s="9"/>
      <c r="GP343" s="9"/>
      <c r="GQ343" s="9"/>
      <c r="GR343" s="9"/>
      <c r="GS343" s="9"/>
      <c r="GT343" s="9"/>
      <c r="GU343" s="9"/>
      <c r="GV343" s="9"/>
      <c r="GW343" s="9"/>
      <c r="GX343" s="9"/>
      <c r="GY343" s="9"/>
      <c r="GZ343" s="9"/>
      <c r="HA343" s="9"/>
      <c r="HB343" s="9"/>
      <c r="HC343" s="9"/>
      <c r="HD343" s="9"/>
      <c r="HE343" s="9"/>
      <c r="HF343" s="9"/>
      <c r="HG343" s="9"/>
      <c r="HH343" s="9"/>
      <c r="HI343" s="9"/>
      <c r="HJ343" s="9"/>
      <c r="HK343" s="9"/>
      <c r="HL343" s="9"/>
      <c r="HM343" s="9"/>
      <c r="HN343" s="9"/>
      <c r="HO343" s="9"/>
      <c r="HP343" s="9"/>
      <c r="HQ343" s="9"/>
      <c r="HR343" s="9"/>
      <c r="HS343" s="9"/>
      <c r="HT343" s="9"/>
      <c r="HU343" s="9"/>
      <c r="HV343" s="9"/>
      <c r="HW343" s="9"/>
      <c r="HX343" s="9"/>
      <c r="HY343" s="9"/>
      <c r="HZ343" s="9"/>
      <c r="IA343" s="9"/>
      <c r="IB343" s="9"/>
      <c r="IC343" s="9"/>
      <c r="ID343" s="9"/>
      <c r="IE343" s="9"/>
      <c r="IF343" s="9"/>
      <c r="IG343" s="9"/>
      <c r="IH343" s="9"/>
      <c r="II343" s="9"/>
      <c r="IJ343" s="9"/>
      <c r="IK343" s="9"/>
      <c r="IL343" s="9"/>
      <c r="IM343" s="9"/>
      <c r="IN343" s="9"/>
      <c r="IO343" s="9"/>
      <c r="IP343" s="9"/>
      <c r="IQ343" s="9"/>
      <c r="IR343" s="9"/>
      <c r="IS343" s="9"/>
      <c r="IT343" s="9"/>
      <c r="IU343" s="9"/>
      <c r="IV343" s="9"/>
    </row>
    <row r="344" s="8" customFormat="1" ht="32.1" customHeight="1" spans="1:256">
      <c r="A344" s="19" t="s">
        <v>1715</v>
      </c>
      <c r="B344" s="19" t="s">
        <v>1397</v>
      </c>
      <c r="C344" s="19" t="s">
        <v>1711</v>
      </c>
      <c r="D344" s="20" t="s">
        <v>1371</v>
      </c>
      <c r="E344" s="19" t="s">
        <v>1456</v>
      </c>
      <c r="F344" s="18">
        <v>48.817554</v>
      </c>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c r="CG344" s="9"/>
      <c r="CH344" s="9"/>
      <c r="CI344" s="9"/>
      <c r="CJ344" s="9"/>
      <c r="CK344" s="9"/>
      <c r="CL344" s="9"/>
      <c r="CM344" s="9"/>
      <c r="CN344" s="9"/>
      <c r="CO344" s="9"/>
      <c r="CP344" s="9"/>
      <c r="CQ344" s="9"/>
      <c r="CR344" s="9"/>
      <c r="CS344" s="9"/>
      <c r="CT344" s="9"/>
      <c r="CU344" s="9"/>
      <c r="CV344" s="9"/>
      <c r="CW344" s="9"/>
      <c r="CX344" s="9"/>
      <c r="CY344" s="9"/>
      <c r="CZ344" s="9"/>
      <c r="DA344" s="9"/>
      <c r="DB344" s="9"/>
      <c r="DC344" s="9"/>
      <c r="DD344" s="9"/>
      <c r="DE344" s="9"/>
      <c r="DF344" s="9"/>
      <c r="DG344" s="9"/>
      <c r="DH344" s="9"/>
      <c r="DI344" s="9"/>
      <c r="DJ344" s="9"/>
      <c r="DK344" s="9"/>
      <c r="DL344" s="9"/>
      <c r="DM344" s="9"/>
      <c r="DN344" s="9"/>
      <c r="DO344" s="9"/>
      <c r="DP344" s="9"/>
      <c r="DQ344" s="9"/>
      <c r="DR344" s="9"/>
      <c r="DS344" s="9"/>
      <c r="DT344" s="9"/>
      <c r="DU344" s="9"/>
      <c r="DV344" s="9"/>
      <c r="DW344" s="9"/>
      <c r="DX344" s="9"/>
      <c r="DY344" s="9"/>
      <c r="DZ344" s="9"/>
      <c r="EA344" s="9"/>
      <c r="EB344" s="9"/>
      <c r="EC344" s="9"/>
      <c r="ED344" s="9"/>
      <c r="EE344" s="9"/>
      <c r="EF344" s="9"/>
      <c r="EG344" s="9"/>
      <c r="EH344" s="9"/>
      <c r="EI344" s="9"/>
      <c r="EJ344" s="9"/>
      <c r="EK344" s="9"/>
      <c r="EL344" s="9"/>
      <c r="EM344" s="9"/>
      <c r="EN344" s="9"/>
      <c r="EO344" s="9"/>
      <c r="EP344" s="9"/>
      <c r="EQ344" s="9"/>
      <c r="ER344" s="9"/>
      <c r="ES344" s="9"/>
      <c r="ET344" s="9"/>
      <c r="EU344" s="9"/>
      <c r="EV344" s="9"/>
      <c r="EW344" s="9"/>
      <c r="EX344" s="9"/>
      <c r="EY344" s="9"/>
      <c r="EZ344" s="9"/>
      <c r="FA344" s="9"/>
      <c r="FB344" s="9"/>
      <c r="FC344" s="9"/>
      <c r="FD344" s="9"/>
      <c r="FE344" s="9"/>
      <c r="FF344" s="9"/>
      <c r="FG344" s="9"/>
      <c r="FH344" s="9"/>
      <c r="FI344" s="9"/>
      <c r="FJ344" s="9"/>
      <c r="FK344" s="9"/>
      <c r="FL344" s="9"/>
      <c r="FM344" s="9"/>
      <c r="FN344" s="9"/>
      <c r="FO344" s="9"/>
      <c r="FP344" s="9"/>
      <c r="FQ344" s="9"/>
      <c r="FR344" s="9"/>
      <c r="FS344" s="9"/>
      <c r="FT344" s="9"/>
      <c r="FU344" s="9"/>
      <c r="FV344" s="9"/>
      <c r="FW344" s="9"/>
      <c r="FX344" s="9"/>
      <c r="FY344" s="9"/>
      <c r="FZ344" s="9"/>
      <c r="GA344" s="9"/>
      <c r="GB344" s="9"/>
      <c r="GC344" s="9"/>
      <c r="GD344" s="9"/>
      <c r="GE344" s="9"/>
      <c r="GF344" s="9"/>
      <c r="GG344" s="9"/>
      <c r="GH344" s="9"/>
      <c r="GI344" s="9"/>
      <c r="GJ344" s="9"/>
      <c r="GK344" s="9"/>
      <c r="GL344" s="9"/>
      <c r="GM344" s="9"/>
      <c r="GN344" s="9"/>
      <c r="GO344" s="9"/>
      <c r="GP344" s="9"/>
      <c r="GQ344" s="9"/>
      <c r="GR344" s="9"/>
      <c r="GS344" s="9"/>
      <c r="GT344" s="9"/>
      <c r="GU344" s="9"/>
      <c r="GV344" s="9"/>
      <c r="GW344" s="9"/>
      <c r="GX344" s="9"/>
      <c r="GY344" s="9"/>
      <c r="GZ344" s="9"/>
      <c r="HA344" s="9"/>
      <c r="HB344" s="9"/>
      <c r="HC344" s="9"/>
      <c r="HD344" s="9"/>
      <c r="HE344" s="9"/>
      <c r="HF344" s="9"/>
      <c r="HG344" s="9"/>
      <c r="HH344" s="9"/>
      <c r="HI344" s="9"/>
      <c r="HJ344" s="9"/>
      <c r="HK344" s="9"/>
      <c r="HL344" s="9"/>
      <c r="HM344" s="9"/>
      <c r="HN344" s="9"/>
      <c r="HO344" s="9"/>
      <c r="HP344" s="9"/>
      <c r="HQ344" s="9"/>
      <c r="HR344" s="9"/>
      <c r="HS344" s="9"/>
      <c r="HT344" s="9"/>
      <c r="HU344" s="9"/>
      <c r="HV344" s="9"/>
      <c r="HW344" s="9"/>
      <c r="HX344" s="9"/>
      <c r="HY344" s="9"/>
      <c r="HZ344" s="9"/>
      <c r="IA344" s="9"/>
      <c r="IB344" s="9"/>
      <c r="IC344" s="9"/>
      <c r="ID344" s="9"/>
      <c r="IE344" s="9"/>
      <c r="IF344" s="9"/>
      <c r="IG344" s="9"/>
      <c r="IH344" s="9"/>
      <c r="II344" s="9"/>
      <c r="IJ344" s="9"/>
      <c r="IK344" s="9"/>
      <c r="IL344" s="9"/>
      <c r="IM344" s="9"/>
      <c r="IN344" s="9"/>
      <c r="IO344" s="9"/>
      <c r="IP344" s="9"/>
      <c r="IQ344" s="9"/>
      <c r="IR344" s="9"/>
      <c r="IS344" s="9"/>
      <c r="IT344" s="9"/>
      <c r="IU344" s="9"/>
      <c r="IV344" s="9"/>
    </row>
    <row r="345" s="8" customFormat="1" ht="32.1" customHeight="1" spans="1:256">
      <c r="A345" s="19" t="s">
        <v>1720</v>
      </c>
      <c r="B345" s="19" t="s">
        <v>1444</v>
      </c>
      <c r="C345" s="19" t="s">
        <v>1711</v>
      </c>
      <c r="D345" s="20" t="s">
        <v>1371</v>
      </c>
      <c r="E345" s="19" t="s">
        <v>1456</v>
      </c>
      <c r="F345" s="18">
        <v>28.9</v>
      </c>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c r="CG345" s="9"/>
      <c r="CH345" s="9"/>
      <c r="CI345" s="9"/>
      <c r="CJ345" s="9"/>
      <c r="CK345" s="9"/>
      <c r="CL345" s="9"/>
      <c r="CM345" s="9"/>
      <c r="CN345" s="9"/>
      <c r="CO345" s="9"/>
      <c r="CP345" s="9"/>
      <c r="CQ345" s="9"/>
      <c r="CR345" s="9"/>
      <c r="CS345" s="9"/>
      <c r="CT345" s="9"/>
      <c r="CU345" s="9"/>
      <c r="CV345" s="9"/>
      <c r="CW345" s="9"/>
      <c r="CX345" s="9"/>
      <c r="CY345" s="9"/>
      <c r="CZ345" s="9"/>
      <c r="DA345" s="9"/>
      <c r="DB345" s="9"/>
      <c r="DC345" s="9"/>
      <c r="DD345" s="9"/>
      <c r="DE345" s="9"/>
      <c r="DF345" s="9"/>
      <c r="DG345" s="9"/>
      <c r="DH345" s="9"/>
      <c r="DI345" s="9"/>
      <c r="DJ345" s="9"/>
      <c r="DK345" s="9"/>
      <c r="DL345" s="9"/>
      <c r="DM345" s="9"/>
      <c r="DN345" s="9"/>
      <c r="DO345" s="9"/>
      <c r="DP345" s="9"/>
      <c r="DQ345" s="9"/>
      <c r="DR345" s="9"/>
      <c r="DS345" s="9"/>
      <c r="DT345" s="9"/>
      <c r="DU345" s="9"/>
      <c r="DV345" s="9"/>
      <c r="DW345" s="9"/>
      <c r="DX345" s="9"/>
      <c r="DY345" s="9"/>
      <c r="DZ345" s="9"/>
      <c r="EA345" s="9"/>
      <c r="EB345" s="9"/>
      <c r="EC345" s="9"/>
      <c r="ED345" s="9"/>
      <c r="EE345" s="9"/>
      <c r="EF345" s="9"/>
      <c r="EG345" s="9"/>
      <c r="EH345" s="9"/>
      <c r="EI345" s="9"/>
      <c r="EJ345" s="9"/>
      <c r="EK345" s="9"/>
      <c r="EL345" s="9"/>
      <c r="EM345" s="9"/>
      <c r="EN345" s="9"/>
      <c r="EO345" s="9"/>
      <c r="EP345" s="9"/>
      <c r="EQ345" s="9"/>
      <c r="ER345" s="9"/>
      <c r="ES345" s="9"/>
      <c r="ET345" s="9"/>
      <c r="EU345" s="9"/>
      <c r="EV345" s="9"/>
      <c r="EW345" s="9"/>
      <c r="EX345" s="9"/>
      <c r="EY345" s="9"/>
      <c r="EZ345" s="9"/>
      <c r="FA345" s="9"/>
      <c r="FB345" s="9"/>
      <c r="FC345" s="9"/>
      <c r="FD345" s="9"/>
      <c r="FE345" s="9"/>
      <c r="FF345" s="9"/>
      <c r="FG345" s="9"/>
      <c r="FH345" s="9"/>
      <c r="FI345" s="9"/>
      <c r="FJ345" s="9"/>
      <c r="FK345" s="9"/>
      <c r="FL345" s="9"/>
      <c r="FM345" s="9"/>
      <c r="FN345" s="9"/>
      <c r="FO345" s="9"/>
      <c r="FP345" s="9"/>
      <c r="FQ345" s="9"/>
      <c r="FR345" s="9"/>
      <c r="FS345" s="9"/>
      <c r="FT345" s="9"/>
      <c r="FU345" s="9"/>
      <c r="FV345" s="9"/>
      <c r="FW345" s="9"/>
      <c r="FX345" s="9"/>
      <c r="FY345" s="9"/>
      <c r="FZ345" s="9"/>
      <c r="GA345" s="9"/>
      <c r="GB345" s="9"/>
      <c r="GC345" s="9"/>
      <c r="GD345" s="9"/>
      <c r="GE345" s="9"/>
      <c r="GF345" s="9"/>
      <c r="GG345" s="9"/>
      <c r="GH345" s="9"/>
      <c r="GI345" s="9"/>
      <c r="GJ345" s="9"/>
      <c r="GK345" s="9"/>
      <c r="GL345" s="9"/>
      <c r="GM345" s="9"/>
      <c r="GN345" s="9"/>
      <c r="GO345" s="9"/>
      <c r="GP345" s="9"/>
      <c r="GQ345" s="9"/>
      <c r="GR345" s="9"/>
      <c r="GS345" s="9"/>
      <c r="GT345" s="9"/>
      <c r="GU345" s="9"/>
      <c r="GV345" s="9"/>
      <c r="GW345" s="9"/>
      <c r="GX345" s="9"/>
      <c r="GY345" s="9"/>
      <c r="GZ345" s="9"/>
      <c r="HA345" s="9"/>
      <c r="HB345" s="9"/>
      <c r="HC345" s="9"/>
      <c r="HD345" s="9"/>
      <c r="HE345" s="9"/>
      <c r="HF345" s="9"/>
      <c r="HG345" s="9"/>
      <c r="HH345" s="9"/>
      <c r="HI345" s="9"/>
      <c r="HJ345" s="9"/>
      <c r="HK345" s="9"/>
      <c r="HL345" s="9"/>
      <c r="HM345" s="9"/>
      <c r="HN345" s="9"/>
      <c r="HO345" s="9"/>
      <c r="HP345" s="9"/>
      <c r="HQ345" s="9"/>
      <c r="HR345" s="9"/>
      <c r="HS345" s="9"/>
      <c r="HT345" s="9"/>
      <c r="HU345" s="9"/>
      <c r="HV345" s="9"/>
      <c r="HW345" s="9"/>
      <c r="HX345" s="9"/>
      <c r="HY345" s="9"/>
      <c r="HZ345" s="9"/>
      <c r="IA345" s="9"/>
      <c r="IB345" s="9"/>
      <c r="IC345" s="9"/>
      <c r="ID345" s="9"/>
      <c r="IE345" s="9"/>
      <c r="IF345" s="9"/>
      <c r="IG345" s="9"/>
      <c r="IH345" s="9"/>
      <c r="II345" s="9"/>
      <c r="IJ345" s="9"/>
      <c r="IK345" s="9"/>
      <c r="IL345" s="9"/>
      <c r="IM345" s="9"/>
      <c r="IN345" s="9"/>
      <c r="IO345" s="9"/>
      <c r="IP345" s="9"/>
      <c r="IQ345" s="9"/>
      <c r="IR345" s="9"/>
      <c r="IS345" s="9"/>
      <c r="IT345" s="9"/>
      <c r="IU345" s="9"/>
      <c r="IV345" s="9"/>
    </row>
    <row r="346" s="8" customFormat="1" ht="32.1" customHeight="1" spans="1:256">
      <c r="A346" s="19" t="s">
        <v>1721</v>
      </c>
      <c r="B346" s="19" t="s">
        <v>1443</v>
      </c>
      <c r="C346" s="19" t="s">
        <v>1711</v>
      </c>
      <c r="D346" s="20" t="s">
        <v>1371</v>
      </c>
      <c r="E346" s="19" t="s">
        <v>1456</v>
      </c>
      <c r="F346" s="18">
        <v>17.70552</v>
      </c>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c r="CF346" s="9"/>
      <c r="CG346" s="9"/>
      <c r="CH346" s="9"/>
      <c r="CI346" s="9"/>
      <c r="CJ346" s="9"/>
      <c r="CK346" s="9"/>
      <c r="CL346" s="9"/>
      <c r="CM346" s="9"/>
      <c r="CN346" s="9"/>
      <c r="CO346" s="9"/>
      <c r="CP346" s="9"/>
      <c r="CQ346" s="9"/>
      <c r="CR346" s="9"/>
      <c r="CS346" s="9"/>
      <c r="CT346" s="9"/>
      <c r="CU346" s="9"/>
      <c r="CV346" s="9"/>
      <c r="CW346" s="9"/>
      <c r="CX346" s="9"/>
      <c r="CY346" s="9"/>
      <c r="CZ346" s="9"/>
      <c r="DA346" s="9"/>
      <c r="DB346" s="9"/>
      <c r="DC346" s="9"/>
      <c r="DD346" s="9"/>
      <c r="DE346" s="9"/>
      <c r="DF346" s="9"/>
      <c r="DG346" s="9"/>
      <c r="DH346" s="9"/>
      <c r="DI346" s="9"/>
      <c r="DJ346" s="9"/>
      <c r="DK346" s="9"/>
      <c r="DL346" s="9"/>
      <c r="DM346" s="9"/>
      <c r="DN346" s="9"/>
      <c r="DO346" s="9"/>
      <c r="DP346" s="9"/>
      <c r="DQ346" s="9"/>
      <c r="DR346" s="9"/>
      <c r="DS346" s="9"/>
      <c r="DT346" s="9"/>
      <c r="DU346" s="9"/>
      <c r="DV346" s="9"/>
      <c r="DW346" s="9"/>
      <c r="DX346" s="9"/>
      <c r="DY346" s="9"/>
      <c r="DZ346" s="9"/>
      <c r="EA346" s="9"/>
      <c r="EB346" s="9"/>
      <c r="EC346" s="9"/>
      <c r="ED346" s="9"/>
      <c r="EE346" s="9"/>
      <c r="EF346" s="9"/>
      <c r="EG346" s="9"/>
      <c r="EH346" s="9"/>
      <c r="EI346" s="9"/>
      <c r="EJ346" s="9"/>
      <c r="EK346" s="9"/>
      <c r="EL346" s="9"/>
      <c r="EM346" s="9"/>
      <c r="EN346" s="9"/>
      <c r="EO346" s="9"/>
      <c r="EP346" s="9"/>
      <c r="EQ346" s="9"/>
      <c r="ER346" s="9"/>
      <c r="ES346" s="9"/>
      <c r="ET346" s="9"/>
      <c r="EU346" s="9"/>
      <c r="EV346" s="9"/>
      <c r="EW346" s="9"/>
      <c r="EX346" s="9"/>
      <c r="EY346" s="9"/>
      <c r="EZ346" s="9"/>
      <c r="FA346" s="9"/>
      <c r="FB346" s="9"/>
      <c r="FC346" s="9"/>
      <c r="FD346" s="9"/>
      <c r="FE346" s="9"/>
      <c r="FF346" s="9"/>
      <c r="FG346" s="9"/>
      <c r="FH346" s="9"/>
      <c r="FI346" s="9"/>
      <c r="FJ346" s="9"/>
      <c r="FK346" s="9"/>
      <c r="FL346" s="9"/>
      <c r="FM346" s="9"/>
      <c r="FN346" s="9"/>
      <c r="FO346" s="9"/>
      <c r="FP346" s="9"/>
      <c r="FQ346" s="9"/>
      <c r="FR346" s="9"/>
      <c r="FS346" s="9"/>
      <c r="FT346" s="9"/>
      <c r="FU346" s="9"/>
      <c r="FV346" s="9"/>
      <c r="FW346" s="9"/>
      <c r="FX346" s="9"/>
      <c r="FY346" s="9"/>
      <c r="FZ346" s="9"/>
      <c r="GA346" s="9"/>
      <c r="GB346" s="9"/>
      <c r="GC346" s="9"/>
      <c r="GD346" s="9"/>
      <c r="GE346" s="9"/>
      <c r="GF346" s="9"/>
      <c r="GG346" s="9"/>
      <c r="GH346" s="9"/>
      <c r="GI346" s="9"/>
      <c r="GJ346" s="9"/>
      <c r="GK346" s="9"/>
      <c r="GL346" s="9"/>
      <c r="GM346" s="9"/>
      <c r="GN346" s="9"/>
      <c r="GO346" s="9"/>
      <c r="GP346" s="9"/>
      <c r="GQ346" s="9"/>
      <c r="GR346" s="9"/>
      <c r="GS346" s="9"/>
      <c r="GT346" s="9"/>
      <c r="GU346" s="9"/>
      <c r="GV346" s="9"/>
      <c r="GW346" s="9"/>
      <c r="GX346" s="9"/>
      <c r="GY346" s="9"/>
      <c r="GZ346" s="9"/>
      <c r="HA346" s="9"/>
      <c r="HB346" s="9"/>
      <c r="HC346" s="9"/>
      <c r="HD346" s="9"/>
      <c r="HE346" s="9"/>
      <c r="HF346" s="9"/>
      <c r="HG346" s="9"/>
      <c r="HH346" s="9"/>
      <c r="HI346" s="9"/>
      <c r="HJ346" s="9"/>
      <c r="HK346" s="9"/>
      <c r="HL346" s="9"/>
      <c r="HM346" s="9"/>
      <c r="HN346" s="9"/>
      <c r="HO346" s="9"/>
      <c r="HP346" s="9"/>
      <c r="HQ346" s="9"/>
      <c r="HR346" s="9"/>
      <c r="HS346" s="9"/>
      <c r="HT346" s="9"/>
      <c r="HU346" s="9"/>
      <c r="HV346" s="9"/>
      <c r="HW346" s="9"/>
      <c r="HX346" s="9"/>
      <c r="HY346" s="9"/>
      <c r="HZ346" s="9"/>
      <c r="IA346" s="9"/>
      <c r="IB346" s="9"/>
      <c r="IC346" s="9"/>
      <c r="ID346" s="9"/>
      <c r="IE346" s="9"/>
      <c r="IF346" s="9"/>
      <c r="IG346" s="9"/>
      <c r="IH346" s="9"/>
      <c r="II346" s="9"/>
      <c r="IJ346" s="9"/>
      <c r="IK346" s="9"/>
      <c r="IL346" s="9"/>
      <c r="IM346" s="9"/>
      <c r="IN346" s="9"/>
      <c r="IO346" s="9"/>
      <c r="IP346" s="9"/>
      <c r="IQ346" s="9"/>
      <c r="IR346" s="9"/>
      <c r="IS346" s="9"/>
      <c r="IT346" s="9"/>
      <c r="IU346" s="9"/>
      <c r="IV346" s="9"/>
    </row>
    <row r="347" s="8" customFormat="1" ht="32.1" customHeight="1" spans="1:256">
      <c r="A347" s="19" t="s">
        <v>1722</v>
      </c>
      <c r="B347" s="19" t="s">
        <v>1616</v>
      </c>
      <c r="C347" s="19" t="s">
        <v>1565</v>
      </c>
      <c r="D347" s="20" t="s">
        <v>1723</v>
      </c>
      <c r="E347" s="19" t="s">
        <v>1456</v>
      </c>
      <c r="F347" s="18">
        <v>0.43</v>
      </c>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c r="CG347" s="9"/>
      <c r="CH347" s="9"/>
      <c r="CI347" s="9"/>
      <c r="CJ347" s="9"/>
      <c r="CK347" s="9"/>
      <c r="CL347" s="9"/>
      <c r="CM347" s="9"/>
      <c r="CN347" s="9"/>
      <c r="CO347" s="9"/>
      <c r="CP347" s="9"/>
      <c r="CQ347" s="9"/>
      <c r="CR347" s="9"/>
      <c r="CS347" s="9"/>
      <c r="CT347" s="9"/>
      <c r="CU347" s="9"/>
      <c r="CV347" s="9"/>
      <c r="CW347" s="9"/>
      <c r="CX347" s="9"/>
      <c r="CY347" s="9"/>
      <c r="CZ347" s="9"/>
      <c r="DA347" s="9"/>
      <c r="DB347" s="9"/>
      <c r="DC347" s="9"/>
      <c r="DD347" s="9"/>
      <c r="DE347" s="9"/>
      <c r="DF347" s="9"/>
      <c r="DG347" s="9"/>
      <c r="DH347" s="9"/>
      <c r="DI347" s="9"/>
      <c r="DJ347" s="9"/>
      <c r="DK347" s="9"/>
      <c r="DL347" s="9"/>
      <c r="DM347" s="9"/>
      <c r="DN347" s="9"/>
      <c r="DO347" s="9"/>
      <c r="DP347" s="9"/>
      <c r="DQ347" s="9"/>
      <c r="DR347" s="9"/>
      <c r="DS347" s="9"/>
      <c r="DT347" s="9"/>
      <c r="DU347" s="9"/>
      <c r="DV347" s="9"/>
      <c r="DW347" s="9"/>
      <c r="DX347" s="9"/>
      <c r="DY347" s="9"/>
      <c r="DZ347" s="9"/>
      <c r="EA347" s="9"/>
      <c r="EB347" s="9"/>
      <c r="EC347" s="9"/>
      <c r="ED347" s="9"/>
      <c r="EE347" s="9"/>
      <c r="EF347" s="9"/>
      <c r="EG347" s="9"/>
      <c r="EH347" s="9"/>
      <c r="EI347" s="9"/>
      <c r="EJ347" s="9"/>
      <c r="EK347" s="9"/>
      <c r="EL347" s="9"/>
      <c r="EM347" s="9"/>
      <c r="EN347" s="9"/>
      <c r="EO347" s="9"/>
      <c r="EP347" s="9"/>
      <c r="EQ347" s="9"/>
      <c r="ER347" s="9"/>
      <c r="ES347" s="9"/>
      <c r="ET347" s="9"/>
      <c r="EU347" s="9"/>
      <c r="EV347" s="9"/>
      <c r="EW347" s="9"/>
      <c r="EX347" s="9"/>
      <c r="EY347" s="9"/>
      <c r="EZ347" s="9"/>
      <c r="FA347" s="9"/>
      <c r="FB347" s="9"/>
      <c r="FC347" s="9"/>
      <c r="FD347" s="9"/>
      <c r="FE347" s="9"/>
      <c r="FF347" s="9"/>
      <c r="FG347" s="9"/>
      <c r="FH347" s="9"/>
      <c r="FI347" s="9"/>
      <c r="FJ347" s="9"/>
      <c r="FK347" s="9"/>
      <c r="FL347" s="9"/>
      <c r="FM347" s="9"/>
      <c r="FN347" s="9"/>
      <c r="FO347" s="9"/>
      <c r="FP347" s="9"/>
      <c r="FQ347" s="9"/>
      <c r="FR347" s="9"/>
      <c r="FS347" s="9"/>
      <c r="FT347" s="9"/>
      <c r="FU347" s="9"/>
      <c r="FV347" s="9"/>
      <c r="FW347" s="9"/>
      <c r="FX347" s="9"/>
      <c r="FY347" s="9"/>
      <c r="FZ347" s="9"/>
      <c r="GA347" s="9"/>
      <c r="GB347" s="9"/>
      <c r="GC347" s="9"/>
      <c r="GD347" s="9"/>
      <c r="GE347" s="9"/>
      <c r="GF347" s="9"/>
      <c r="GG347" s="9"/>
      <c r="GH347" s="9"/>
      <c r="GI347" s="9"/>
      <c r="GJ347" s="9"/>
      <c r="GK347" s="9"/>
      <c r="GL347" s="9"/>
      <c r="GM347" s="9"/>
      <c r="GN347" s="9"/>
      <c r="GO347" s="9"/>
      <c r="GP347" s="9"/>
      <c r="GQ347" s="9"/>
      <c r="GR347" s="9"/>
      <c r="GS347" s="9"/>
      <c r="GT347" s="9"/>
      <c r="GU347" s="9"/>
      <c r="GV347" s="9"/>
      <c r="GW347" s="9"/>
      <c r="GX347" s="9"/>
      <c r="GY347" s="9"/>
      <c r="GZ347" s="9"/>
      <c r="HA347" s="9"/>
      <c r="HB347" s="9"/>
      <c r="HC347" s="9"/>
      <c r="HD347" s="9"/>
      <c r="HE347" s="9"/>
      <c r="HF347" s="9"/>
      <c r="HG347" s="9"/>
      <c r="HH347" s="9"/>
      <c r="HI347" s="9"/>
      <c r="HJ347" s="9"/>
      <c r="HK347" s="9"/>
      <c r="HL347" s="9"/>
      <c r="HM347" s="9"/>
      <c r="HN347" s="9"/>
      <c r="HO347" s="9"/>
      <c r="HP347" s="9"/>
      <c r="HQ347" s="9"/>
      <c r="HR347" s="9"/>
      <c r="HS347" s="9"/>
      <c r="HT347" s="9"/>
      <c r="HU347" s="9"/>
      <c r="HV347" s="9"/>
      <c r="HW347" s="9"/>
      <c r="HX347" s="9"/>
      <c r="HY347" s="9"/>
      <c r="HZ347" s="9"/>
      <c r="IA347" s="9"/>
      <c r="IB347" s="9"/>
      <c r="IC347" s="9"/>
      <c r="ID347" s="9"/>
      <c r="IE347" s="9"/>
      <c r="IF347" s="9"/>
      <c r="IG347" s="9"/>
      <c r="IH347" s="9"/>
      <c r="II347" s="9"/>
      <c r="IJ347" s="9"/>
      <c r="IK347" s="9"/>
      <c r="IL347" s="9"/>
      <c r="IM347" s="9"/>
      <c r="IN347" s="9"/>
      <c r="IO347" s="9"/>
      <c r="IP347" s="9"/>
      <c r="IQ347" s="9"/>
      <c r="IR347" s="9"/>
      <c r="IS347" s="9"/>
      <c r="IT347" s="9"/>
      <c r="IU347" s="9"/>
      <c r="IV347" s="9"/>
    </row>
    <row r="348" s="8" customFormat="1" ht="32.1" customHeight="1" spans="1:256">
      <c r="A348" s="19" t="s">
        <v>1724</v>
      </c>
      <c r="B348" s="21" t="s">
        <v>1725</v>
      </c>
      <c r="C348" s="19" t="s">
        <v>1711</v>
      </c>
      <c r="D348" s="20" t="s">
        <v>1371</v>
      </c>
      <c r="E348" s="19" t="s">
        <v>1456</v>
      </c>
      <c r="F348" s="18">
        <v>16</v>
      </c>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c r="CG348" s="9"/>
      <c r="CH348" s="9"/>
      <c r="CI348" s="9"/>
      <c r="CJ348" s="9"/>
      <c r="CK348" s="9"/>
      <c r="CL348" s="9"/>
      <c r="CM348" s="9"/>
      <c r="CN348" s="9"/>
      <c r="CO348" s="9"/>
      <c r="CP348" s="9"/>
      <c r="CQ348" s="9"/>
      <c r="CR348" s="9"/>
      <c r="CS348" s="9"/>
      <c r="CT348" s="9"/>
      <c r="CU348" s="9"/>
      <c r="CV348" s="9"/>
      <c r="CW348" s="9"/>
      <c r="CX348" s="9"/>
      <c r="CY348" s="9"/>
      <c r="CZ348" s="9"/>
      <c r="DA348" s="9"/>
      <c r="DB348" s="9"/>
      <c r="DC348" s="9"/>
      <c r="DD348" s="9"/>
      <c r="DE348" s="9"/>
      <c r="DF348" s="9"/>
      <c r="DG348" s="9"/>
      <c r="DH348" s="9"/>
      <c r="DI348" s="9"/>
      <c r="DJ348" s="9"/>
      <c r="DK348" s="9"/>
      <c r="DL348" s="9"/>
      <c r="DM348" s="9"/>
      <c r="DN348" s="9"/>
      <c r="DO348" s="9"/>
      <c r="DP348" s="9"/>
      <c r="DQ348" s="9"/>
      <c r="DR348" s="9"/>
      <c r="DS348" s="9"/>
      <c r="DT348" s="9"/>
      <c r="DU348" s="9"/>
      <c r="DV348" s="9"/>
      <c r="DW348" s="9"/>
      <c r="DX348" s="9"/>
      <c r="DY348" s="9"/>
      <c r="DZ348" s="9"/>
      <c r="EA348" s="9"/>
      <c r="EB348" s="9"/>
      <c r="EC348" s="9"/>
      <c r="ED348" s="9"/>
      <c r="EE348" s="9"/>
      <c r="EF348" s="9"/>
      <c r="EG348" s="9"/>
      <c r="EH348" s="9"/>
      <c r="EI348" s="9"/>
      <c r="EJ348" s="9"/>
      <c r="EK348" s="9"/>
      <c r="EL348" s="9"/>
      <c r="EM348" s="9"/>
      <c r="EN348" s="9"/>
      <c r="EO348" s="9"/>
      <c r="EP348" s="9"/>
      <c r="EQ348" s="9"/>
      <c r="ER348" s="9"/>
      <c r="ES348" s="9"/>
      <c r="ET348" s="9"/>
      <c r="EU348" s="9"/>
      <c r="EV348" s="9"/>
      <c r="EW348" s="9"/>
      <c r="EX348" s="9"/>
      <c r="EY348" s="9"/>
      <c r="EZ348" s="9"/>
      <c r="FA348" s="9"/>
      <c r="FB348" s="9"/>
      <c r="FC348" s="9"/>
      <c r="FD348" s="9"/>
      <c r="FE348" s="9"/>
      <c r="FF348" s="9"/>
      <c r="FG348" s="9"/>
      <c r="FH348" s="9"/>
      <c r="FI348" s="9"/>
      <c r="FJ348" s="9"/>
      <c r="FK348" s="9"/>
      <c r="FL348" s="9"/>
      <c r="FM348" s="9"/>
      <c r="FN348" s="9"/>
      <c r="FO348" s="9"/>
      <c r="FP348" s="9"/>
      <c r="FQ348" s="9"/>
      <c r="FR348" s="9"/>
      <c r="FS348" s="9"/>
      <c r="FT348" s="9"/>
      <c r="FU348" s="9"/>
      <c r="FV348" s="9"/>
      <c r="FW348" s="9"/>
      <c r="FX348" s="9"/>
      <c r="FY348" s="9"/>
      <c r="FZ348" s="9"/>
      <c r="GA348" s="9"/>
      <c r="GB348" s="9"/>
      <c r="GC348" s="9"/>
      <c r="GD348" s="9"/>
      <c r="GE348" s="9"/>
      <c r="GF348" s="9"/>
      <c r="GG348" s="9"/>
      <c r="GH348" s="9"/>
      <c r="GI348" s="9"/>
      <c r="GJ348" s="9"/>
      <c r="GK348" s="9"/>
      <c r="GL348" s="9"/>
      <c r="GM348" s="9"/>
      <c r="GN348" s="9"/>
      <c r="GO348" s="9"/>
      <c r="GP348" s="9"/>
      <c r="GQ348" s="9"/>
      <c r="GR348" s="9"/>
      <c r="GS348" s="9"/>
      <c r="GT348" s="9"/>
      <c r="GU348" s="9"/>
      <c r="GV348" s="9"/>
      <c r="GW348" s="9"/>
      <c r="GX348" s="9"/>
      <c r="GY348" s="9"/>
      <c r="GZ348" s="9"/>
      <c r="HA348" s="9"/>
      <c r="HB348" s="9"/>
      <c r="HC348" s="9"/>
      <c r="HD348" s="9"/>
      <c r="HE348" s="9"/>
      <c r="HF348" s="9"/>
      <c r="HG348" s="9"/>
      <c r="HH348" s="9"/>
      <c r="HI348" s="9"/>
      <c r="HJ348" s="9"/>
      <c r="HK348" s="9"/>
      <c r="HL348" s="9"/>
      <c r="HM348" s="9"/>
      <c r="HN348" s="9"/>
      <c r="HO348" s="9"/>
      <c r="HP348" s="9"/>
      <c r="HQ348" s="9"/>
      <c r="HR348" s="9"/>
      <c r="HS348" s="9"/>
      <c r="HT348" s="9"/>
      <c r="HU348" s="9"/>
      <c r="HV348" s="9"/>
      <c r="HW348" s="9"/>
      <c r="HX348" s="9"/>
      <c r="HY348" s="9"/>
      <c r="HZ348" s="9"/>
      <c r="IA348" s="9"/>
      <c r="IB348" s="9"/>
      <c r="IC348" s="9"/>
      <c r="ID348" s="9"/>
      <c r="IE348" s="9"/>
      <c r="IF348" s="9"/>
      <c r="IG348" s="9"/>
      <c r="IH348" s="9"/>
      <c r="II348" s="9"/>
      <c r="IJ348" s="9"/>
      <c r="IK348" s="9"/>
      <c r="IL348" s="9"/>
      <c r="IM348" s="9"/>
      <c r="IN348" s="9"/>
      <c r="IO348" s="9"/>
      <c r="IP348" s="9"/>
      <c r="IQ348" s="9"/>
      <c r="IR348" s="9"/>
      <c r="IS348" s="9"/>
      <c r="IT348" s="9"/>
      <c r="IU348" s="9"/>
      <c r="IV348" s="9"/>
    </row>
    <row r="349" s="8" customFormat="1" ht="32.1" customHeight="1" spans="1:256">
      <c r="A349" s="19" t="s">
        <v>1718</v>
      </c>
      <c r="B349" s="19" t="s">
        <v>1563</v>
      </c>
      <c r="C349" s="19" t="s">
        <v>1604</v>
      </c>
      <c r="D349" s="20" t="s">
        <v>1371</v>
      </c>
      <c r="E349" s="19" t="s">
        <v>1456</v>
      </c>
      <c r="F349" s="18">
        <v>70.2</v>
      </c>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c r="CI349" s="9"/>
      <c r="CJ349" s="9"/>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9"/>
      <c r="DJ349" s="9"/>
      <c r="DK349" s="9"/>
      <c r="DL349" s="9"/>
      <c r="DM349" s="9"/>
      <c r="DN349" s="9"/>
      <c r="DO349" s="9"/>
      <c r="DP349" s="9"/>
      <c r="DQ349" s="9"/>
      <c r="DR349" s="9"/>
      <c r="DS349" s="9"/>
      <c r="DT349" s="9"/>
      <c r="DU349" s="9"/>
      <c r="DV349" s="9"/>
      <c r="DW349" s="9"/>
      <c r="DX349" s="9"/>
      <c r="DY349" s="9"/>
      <c r="DZ349" s="9"/>
      <c r="EA349" s="9"/>
      <c r="EB349" s="9"/>
      <c r="EC349" s="9"/>
      <c r="ED349" s="9"/>
      <c r="EE349" s="9"/>
      <c r="EF349" s="9"/>
      <c r="EG349" s="9"/>
      <c r="EH349" s="9"/>
      <c r="EI349" s="9"/>
      <c r="EJ349" s="9"/>
      <c r="EK349" s="9"/>
      <c r="EL349" s="9"/>
      <c r="EM349" s="9"/>
      <c r="EN349" s="9"/>
      <c r="EO349" s="9"/>
      <c r="EP349" s="9"/>
      <c r="EQ349" s="9"/>
      <c r="ER349" s="9"/>
      <c r="ES349" s="9"/>
      <c r="ET349" s="9"/>
      <c r="EU349" s="9"/>
      <c r="EV349" s="9"/>
      <c r="EW349" s="9"/>
      <c r="EX349" s="9"/>
      <c r="EY349" s="9"/>
      <c r="EZ349" s="9"/>
      <c r="FA349" s="9"/>
      <c r="FB349" s="9"/>
      <c r="FC349" s="9"/>
      <c r="FD349" s="9"/>
      <c r="FE349" s="9"/>
      <c r="FF349" s="9"/>
      <c r="FG349" s="9"/>
      <c r="FH349" s="9"/>
      <c r="FI349" s="9"/>
      <c r="FJ349" s="9"/>
      <c r="FK349" s="9"/>
      <c r="FL349" s="9"/>
      <c r="FM349" s="9"/>
      <c r="FN349" s="9"/>
      <c r="FO349" s="9"/>
      <c r="FP349" s="9"/>
      <c r="FQ349" s="9"/>
      <c r="FR349" s="9"/>
      <c r="FS349" s="9"/>
      <c r="FT349" s="9"/>
      <c r="FU349" s="9"/>
      <c r="FV349" s="9"/>
      <c r="FW349" s="9"/>
      <c r="FX349" s="9"/>
      <c r="FY349" s="9"/>
      <c r="FZ349" s="9"/>
      <c r="GA349" s="9"/>
      <c r="GB349" s="9"/>
      <c r="GC349" s="9"/>
      <c r="GD349" s="9"/>
      <c r="GE349" s="9"/>
      <c r="GF349" s="9"/>
      <c r="GG349" s="9"/>
      <c r="GH349" s="9"/>
      <c r="GI349" s="9"/>
      <c r="GJ349" s="9"/>
      <c r="GK349" s="9"/>
      <c r="GL349" s="9"/>
      <c r="GM349" s="9"/>
      <c r="GN349" s="9"/>
      <c r="GO349" s="9"/>
      <c r="GP349" s="9"/>
      <c r="GQ349" s="9"/>
      <c r="GR349" s="9"/>
      <c r="GS349" s="9"/>
      <c r="GT349" s="9"/>
      <c r="GU349" s="9"/>
      <c r="GV349" s="9"/>
      <c r="GW349" s="9"/>
      <c r="GX349" s="9"/>
      <c r="GY349" s="9"/>
      <c r="GZ349" s="9"/>
      <c r="HA349" s="9"/>
      <c r="HB349" s="9"/>
      <c r="HC349" s="9"/>
      <c r="HD349" s="9"/>
      <c r="HE349" s="9"/>
      <c r="HF349" s="9"/>
      <c r="HG349" s="9"/>
      <c r="HH349" s="9"/>
      <c r="HI349" s="9"/>
      <c r="HJ349" s="9"/>
      <c r="HK349" s="9"/>
      <c r="HL349" s="9"/>
      <c r="HM349" s="9"/>
      <c r="HN349" s="9"/>
      <c r="HO349" s="9"/>
      <c r="HP349" s="9"/>
      <c r="HQ349" s="9"/>
      <c r="HR349" s="9"/>
      <c r="HS349" s="9"/>
      <c r="HT349" s="9"/>
      <c r="HU349" s="9"/>
      <c r="HV349" s="9"/>
      <c r="HW349" s="9"/>
      <c r="HX349" s="9"/>
      <c r="HY349" s="9"/>
      <c r="HZ349" s="9"/>
      <c r="IA349" s="9"/>
      <c r="IB349" s="9"/>
      <c r="IC349" s="9"/>
      <c r="ID349" s="9"/>
      <c r="IE349" s="9"/>
      <c r="IF349" s="9"/>
      <c r="IG349" s="9"/>
      <c r="IH349" s="9"/>
      <c r="II349" s="9"/>
      <c r="IJ349" s="9"/>
      <c r="IK349" s="9"/>
      <c r="IL349" s="9"/>
      <c r="IM349" s="9"/>
      <c r="IN349" s="9"/>
      <c r="IO349" s="9"/>
      <c r="IP349" s="9"/>
      <c r="IQ349" s="9"/>
      <c r="IR349" s="9"/>
      <c r="IS349" s="9"/>
      <c r="IT349" s="9"/>
      <c r="IU349" s="9"/>
      <c r="IV349" s="9"/>
    </row>
    <row r="350" s="8" customFormat="1" ht="32.1" customHeight="1" spans="1:256">
      <c r="A350" s="19" t="s">
        <v>1726</v>
      </c>
      <c r="B350" s="19" t="s">
        <v>1573</v>
      </c>
      <c r="C350" s="19" t="s">
        <v>1727</v>
      </c>
      <c r="D350" s="20" t="s">
        <v>1728</v>
      </c>
      <c r="E350" s="19" t="s">
        <v>1384</v>
      </c>
      <c r="F350" s="18">
        <v>500</v>
      </c>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c r="DR350" s="9"/>
      <c r="DS350" s="9"/>
      <c r="DT350" s="9"/>
      <c r="DU350" s="9"/>
      <c r="DV350" s="9"/>
      <c r="DW350" s="9"/>
      <c r="DX350" s="9"/>
      <c r="DY350" s="9"/>
      <c r="DZ350" s="9"/>
      <c r="EA350" s="9"/>
      <c r="EB350" s="9"/>
      <c r="EC350" s="9"/>
      <c r="ED350" s="9"/>
      <c r="EE350" s="9"/>
      <c r="EF350" s="9"/>
      <c r="EG350" s="9"/>
      <c r="EH350" s="9"/>
      <c r="EI350" s="9"/>
      <c r="EJ350" s="9"/>
      <c r="EK350" s="9"/>
      <c r="EL350" s="9"/>
      <c r="EM350" s="9"/>
      <c r="EN350" s="9"/>
      <c r="EO350" s="9"/>
      <c r="EP350" s="9"/>
      <c r="EQ350" s="9"/>
      <c r="ER350" s="9"/>
      <c r="ES350" s="9"/>
      <c r="ET350" s="9"/>
      <c r="EU350" s="9"/>
      <c r="EV350" s="9"/>
      <c r="EW350" s="9"/>
      <c r="EX350" s="9"/>
      <c r="EY350" s="9"/>
      <c r="EZ350" s="9"/>
      <c r="FA350" s="9"/>
      <c r="FB350" s="9"/>
      <c r="FC350" s="9"/>
      <c r="FD350" s="9"/>
      <c r="FE350" s="9"/>
      <c r="FF350" s="9"/>
      <c r="FG350" s="9"/>
      <c r="FH350" s="9"/>
      <c r="FI350" s="9"/>
      <c r="FJ350" s="9"/>
      <c r="FK350" s="9"/>
      <c r="FL350" s="9"/>
      <c r="FM350" s="9"/>
      <c r="FN350" s="9"/>
      <c r="FO350" s="9"/>
      <c r="FP350" s="9"/>
      <c r="FQ350" s="9"/>
      <c r="FR350" s="9"/>
      <c r="FS350" s="9"/>
      <c r="FT350" s="9"/>
      <c r="FU350" s="9"/>
      <c r="FV350" s="9"/>
      <c r="FW350" s="9"/>
      <c r="FX350" s="9"/>
      <c r="FY350" s="9"/>
      <c r="FZ350" s="9"/>
      <c r="GA350" s="9"/>
      <c r="GB350" s="9"/>
      <c r="GC350" s="9"/>
      <c r="GD350" s="9"/>
      <c r="GE350" s="9"/>
      <c r="GF350" s="9"/>
      <c r="GG350" s="9"/>
      <c r="GH350" s="9"/>
      <c r="GI350" s="9"/>
      <c r="GJ350" s="9"/>
      <c r="GK350" s="9"/>
      <c r="GL350" s="9"/>
      <c r="GM350" s="9"/>
      <c r="GN350" s="9"/>
      <c r="GO350" s="9"/>
      <c r="GP350" s="9"/>
      <c r="GQ350" s="9"/>
      <c r="GR350" s="9"/>
      <c r="GS350" s="9"/>
      <c r="GT350" s="9"/>
      <c r="GU350" s="9"/>
      <c r="GV350" s="9"/>
      <c r="GW350" s="9"/>
      <c r="GX350" s="9"/>
      <c r="GY350" s="9"/>
      <c r="GZ350" s="9"/>
      <c r="HA350" s="9"/>
      <c r="HB350" s="9"/>
      <c r="HC350" s="9"/>
      <c r="HD350" s="9"/>
      <c r="HE350" s="9"/>
      <c r="HF350" s="9"/>
      <c r="HG350" s="9"/>
      <c r="HH350" s="9"/>
      <c r="HI350" s="9"/>
      <c r="HJ350" s="9"/>
      <c r="HK350" s="9"/>
      <c r="HL350" s="9"/>
      <c r="HM350" s="9"/>
      <c r="HN350" s="9"/>
      <c r="HO350" s="9"/>
      <c r="HP350" s="9"/>
      <c r="HQ350" s="9"/>
      <c r="HR350" s="9"/>
      <c r="HS350" s="9"/>
      <c r="HT350" s="9"/>
      <c r="HU350" s="9"/>
      <c r="HV350" s="9"/>
      <c r="HW350" s="9"/>
      <c r="HX350" s="9"/>
      <c r="HY350" s="9"/>
      <c r="HZ350" s="9"/>
      <c r="IA350" s="9"/>
      <c r="IB350" s="9"/>
      <c r="IC350" s="9"/>
      <c r="ID350" s="9"/>
      <c r="IE350" s="9"/>
      <c r="IF350" s="9"/>
      <c r="IG350" s="9"/>
      <c r="IH350" s="9"/>
      <c r="II350" s="9"/>
      <c r="IJ350" s="9"/>
      <c r="IK350" s="9"/>
      <c r="IL350" s="9"/>
      <c r="IM350" s="9"/>
      <c r="IN350" s="9"/>
      <c r="IO350" s="9"/>
      <c r="IP350" s="9"/>
      <c r="IQ350" s="9"/>
      <c r="IR350" s="9"/>
      <c r="IS350" s="9"/>
      <c r="IT350" s="9"/>
      <c r="IU350" s="9"/>
      <c r="IV350" s="9"/>
    </row>
    <row r="351" s="8" customFormat="1" ht="32.1" customHeight="1" spans="1:256">
      <c r="A351" s="19" t="s">
        <v>1722</v>
      </c>
      <c r="B351" s="19" t="s">
        <v>1688</v>
      </c>
      <c r="C351" s="19" t="s">
        <v>1565</v>
      </c>
      <c r="D351" s="20" t="s">
        <v>1723</v>
      </c>
      <c r="E351" s="19" t="s">
        <v>1456</v>
      </c>
      <c r="F351" s="18">
        <v>33.6</v>
      </c>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c r="CI351" s="9"/>
      <c r="CJ351" s="9"/>
      <c r="CK351" s="9"/>
      <c r="CL351" s="9"/>
      <c r="CM351" s="9"/>
      <c r="CN351" s="9"/>
      <c r="CO351" s="9"/>
      <c r="CP351" s="9"/>
      <c r="CQ351" s="9"/>
      <c r="CR351" s="9"/>
      <c r="CS351" s="9"/>
      <c r="CT351" s="9"/>
      <c r="CU351" s="9"/>
      <c r="CV351" s="9"/>
      <c r="CW351" s="9"/>
      <c r="CX351" s="9"/>
      <c r="CY351" s="9"/>
      <c r="CZ351" s="9"/>
      <c r="DA351" s="9"/>
      <c r="DB351" s="9"/>
      <c r="DC351" s="9"/>
      <c r="DD351" s="9"/>
      <c r="DE351" s="9"/>
      <c r="DF351" s="9"/>
      <c r="DG351" s="9"/>
      <c r="DH351" s="9"/>
      <c r="DI351" s="9"/>
      <c r="DJ351" s="9"/>
      <c r="DK351" s="9"/>
      <c r="DL351" s="9"/>
      <c r="DM351" s="9"/>
      <c r="DN351" s="9"/>
      <c r="DO351" s="9"/>
      <c r="DP351" s="9"/>
      <c r="DQ351" s="9"/>
      <c r="DR351" s="9"/>
      <c r="DS351" s="9"/>
      <c r="DT351" s="9"/>
      <c r="DU351" s="9"/>
      <c r="DV351" s="9"/>
      <c r="DW351" s="9"/>
      <c r="DX351" s="9"/>
      <c r="DY351" s="9"/>
      <c r="DZ351" s="9"/>
      <c r="EA351" s="9"/>
      <c r="EB351" s="9"/>
      <c r="EC351" s="9"/>
      <c r="ED351" s="9"/>
      <c r="EE351" s="9"/>
      <c r="EF351" s="9"/>
      <c r="EG351" s="9"/>
      <c r="EH351" s="9"/>
      <c r="EI351" s="9"/>
      <c r="EJ351" s="9"/>
      <c r="EK351" s="9"/>
      <c r="EL351" s="9"/>
      <c r="EM351" s="9"/>
      <c r="EN351" s="9"/>
      <c r="EO351" s="9"/>
      <c r="EP351" s="9"/>
      <c r="EQ351" s="9"/>
      <c r="ER351" s="9"/>
      <c r="ES351" s="9"/>
      <c r="ET351" s="9"/>
      <c r="EU351" s="9"/>
      <c r="EV351" s="9"/>
      <c r="EW351" s="9"/>
      <c r="EX351" s="9"/>
      <c r="EY351" s="9"/>
      <c r="EZ351" s="9"/>
      <c r="FA351" s="9"/>
      <c r="FB351" s="9"/>
      <c r="FC351" s="9"/>
      <c r="FD351" s="9"/>
      <c r="FE351" s="9"/>
      <c r="FF351" s="9"/>
      <c r="FG351" s="9"/>
      <c r="FH351" s="9"/>
      <c r="FI351" s="9"/>
      <c r="FJ351" s="9"/>
      <c r="FK351" s="9"/>
      <c r="FL351" s="9"/>
      <c r="FM351" s="9"/>
      <c r="FN351" s="9"/>
      <c r="FO351" s="9"/>
      <c r="FP351" s="9"/>
      <c r="FQ351" s="9"/>
      <c r="FR351" s="9"/>
      <c r="FS351" s="9"/>
      <c r="FT351" s="9"/>
      <c r="FU351" s="9"/>
      <c r="FV351" s="9"/>
      <c r="FW351" s="9"/>
      <c r="FX351" s="9"/>
      <c r="FY351" s="9"/>
      <c r="FZ351" s="9"/>
      <c r="GA351" s="9"/>
      <c r="GB351" s="9"/>
      <c r="GC351" s="9"/>
      <c r="GD351" s="9"/>
      <c r="GE351" s="9"/>
      <c r="GF351" s="9"/>
      <c r="GG351" s="9"/>
      <c r="GH351" s="9"/>
      <c r="GI351" s="9"/>
      <c r="GJ351" s="9"/>
      <c r="GK351" s="9"/>
      <c r="GL351" s="9"/>
      <c r="GM351" s="9"/>
      <c r="GN351" s="9"/>
      <c r="GO351" s="9"/>
      <c r="GP351" s="9"/>
      <c r="GQ351" s="9"/>
      <c r="GR351" s="9"/>
      <c r="GS351" s="9"/>
      <c r="GT351" s="9"/>
      <c r="GU351" s="9"/>
      <c r="GV351" s="9"/>
      <c r="GW351" s="9"/>
      <c r="GX351" s="9"/>
      <c r="GY351" s="9"/>
      <c r="GZ351" s="9"/>
      <c r="HA351" s="9"/>
      <c r="HB351" s="9"/>
      <c r="HC351" s="9"/>
      <c r="HD351" s="9"/>
      <c r="HE351" s="9"/>
      <c r="HF351" s="9"/>
      <c r="HG351" s="9"/>
      <c r="HH351" s="9"/>
      <c r="HI351" s="9"/>
      <c r="HJ351" s="9"/>
      <c r="HK351" s="9"/>
      <c r="HL351" s="9"/>
      <c r="HM351" s="9"/>
      <c r="HN351" s="9"/>
      <c r="HO351" s="9"/>
      <c r="HP351" s="9"/>
      <c r="HQ351" s="9"/>
      <c r="HR351" s="9"/>
      <c r="HS351" s="9"/>
      <c r="HT351" s="9"/>
      <c r="HU351" s="9"/>
      <c r="HV351" s="9"/>
      <c r="HW351" s="9"/>
      <c r="HX351" s="9"/>
      <c r="HY351" s="9"/>
      <c r="HZ351" s="9"/>
      <c r="IA351" s="9"/>
      <c r="IB351" s="9"/>
      <c r="IC351" s="9"/>
      <c r="ID351" s="9"/>
      <c r="IE351" s="9"/>
      <c r="IF351" s="9"/>
      <c r="IG351" s="9"/>
      <c r="IH351" s="9"/>
      <c r="II351" s="9"/>
      <c r="IJ351" s="9"/>
      <c r="IK351" s="9"/>
      <c r="IL351" s="9"/>
      <c r="IM351" s="9"/>
      <c r="IN351" s="9"/>
      <c r="IO351" s="9"/>
      <c r="IP351" s="9"/>
      <c r="IQ351" s="9"/>
      <c r="IR351" s="9"/>
      <c r="IS351" s="9"/>
      <c r="IT351" s="9"/>
      <c r="IU351" s="9"/>
      <c r="IV351" s="9"/>
    </row>
    <row r="352" s="8" customFormat="1" ht="32.1" customHeight="1" spans="1:256">
      <c r="A352" s="19" t="s">
        <v>1722</v>
      </c>
      <c r="B352" s="19" t="s">
        <v>1623</v>
      </c>
      <c r="C352" s="19" t="s">
        <v>1719</v>
      </c>
      <c r="D352" s="20" t="s">
        <v>1713</v>
      </c>
      <c r="E352" s="19" t="s">
        <v>1456</v>
      </c>
      <c r="F352" s="18">
        <v>25.329835</v>
      </c>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c r="CG352" s="9"/>
      <c r="CH352" s="9"/>
      <c r="CI352" s="9"/>
      <c r="CJ352" s="9"/>
      <c r="CK352" s="9"/>
      <c r="CL352" s="9"/>
      <c r="CM352" s="9"/>
      <c r="CN352" s="9"/>
      <c r="CO352" s="9"/>
      <c r="CP352" s="9"/>
      <c r="CQ352" s="9"/>
      <c r="CR352" s="9"/>
      <c r="CS352" s="9"/>
      <c r="CT352" s="9"/>
      <c r="CU352" s="9"/>
      <c r="CV352" s="9"/>
      <c r="CW352" s="9"/>
      <c r="CX352" s="9"/>
      <c r="CY352" s="9"/>
      <c r="CZ352" s="9"/>
      <c r="DA352" s="9"/>
      <c r="DB352" s="9"/>
      <c r="DC352" s="9"/>
      <c r="DD352" s="9"/>
      <c r="DE352" s="9"/>
      <c r="DF352" s="9"/>
      <c r="DG352" s="9"/>
      <c r="DH352" s="9"/>
      <c r="DI352" s="9"/>
      <c r="DJ352" s="9"/>
      <c r="DK352" s="9"/>
      <c r="DL352" s="9"/>
      <c r="DM352" s="9"/>
      <c r="DN352" s="9"/>
      <c r="DO352" s="9"/>
      <c r="DP352" s="9"/>
      <c r="DQ352" s="9"/>
      <c r="DR352" s="9"/>
      <c r="DS352" s="9"/>
      <c r="DT352" s="9"/>
      <c r="DU352" s="9"/>
      <c r="DV352" s="9"/>
      <c r="DW352" s="9"/>
      <c r="DX352" s="9"/>
      <c r="DY352" s="9"/>
      <c r="DZ352" s="9"/>
      <c r="EA352" s="9"/>
      <c r="EB352" s="9"/>
      <c r="EC352" s="9"/>
      <c r="ED352" s="9"/>
      <c r="EE352" s="9"/>
      <c r="EF352" s="9"/>
      <c r="EG352" s="9"/>
      <c r="EH352" s="9"/>
      <c r="EI352" s="9"/>
      <c r="EJ352" s="9"/>
      <c r="EK352" s="9"/>
      <c r="EL352" s="9"/>
      <c r="EM352" s="9"/>
      <c r="EN352" s="9"/>
      <c r="EO352" s="9"/>
      <c r="EP352" s="9"/>
      <c r="EQ352" s="9"/>
      <c r="ER352" s="9"/>
      <c r="ES352" s="9"/>
      <c r="ET352" s="9"/>
      <c r="EU352" s="9"/>
      <c r="EV352" s="9"/>
      <c r="EW352" s="9"/>
      <c r="EX352" s="9"/>
      <c r="EY352" s="9"/>
      <c r="EZ352" s="9"/>
      <c r="FA352" s="9"/>
      <c r="FB352" s="9"/>
      <c r="FC352" s="9"/>
      <c r="FD352" s="9"/>
      <c r="FE352" s="9"/>
      <c r="FF352" s="9"/>
      <c r="FG352" s="9"/>
      <c r="FH352" s="9"/>
      <c r="FI352" s="9"/>
      <c r="FJ352" s="9"/>
      <c r="FK352" s="9"/>
      <c r="FL352" s="9"/>
      <c r="FM352" s="9"/>
      <c r="FN352" s="9"/>
      <c r="FO352" s="9"/>
      <c r="FP352" s="9"/>
      <c r="FQ352" s="9"/>
      <c r="FR352" s="9"/>
      <c r="FS352" s="9"/>
      <c r="FT352" s="9"/>
      <c r="FU352" s="9"/>
      <c r="FV352" s="9"/>
      <c r="FW352" s="9"/>
      <c r="FX352" s="9"/>
      <c r="FY352" s="9"/>
      <c r="FZ352" s="9"/>
      <c r="GA352" s="9"/>
      <c r="GB352" s="9"/>
      <c r="GC352" s="9"/>
      <c r="GD352" s="9"/>
      <c r="GE352" s="9"/>
      <c r="GF352" s="9"/>
      <c r="GG352" s="9"/>
      <c r="GH352" s="9"/>
      <c r="GI352" s="9"/>
      <c r="GJ352" s="9"/>
      <c r="GK352" s="9"/>
      <c r="GL352" s="9"/>
      <c r="GM352" s="9"/>
      <c r="GN352" s="9"/>
      <c r="GO352" s="9"/>
      <c r="GP352" s="9"/>
      <c r="GQ352" s="9"/>
      <c r="GR352" s="9"/>
      <c r="GS352" s="9"/>
      <c r="GT352" s="9"/>
      <c r="GU352" s="9"/>
      <c r="GV352" s="9"/>
      <c r="GW352" s="9"/>
      <c r="GX352" s="9"/>
      <c r="GY352" s="9"/>
      <c r="GZ352" s="9"/>
      <c r="HA352" s="9"/>
      <c r="HB352" s="9"/>
      <c r="HC352" s="9"/>
      <c r="HD352" s="9"/>
      <c r="HE352" s="9"/>
      <c r="HF352" s="9"/>
      <c r="HG352" s="9"/>
      <c r="HH352" s="9"/>
      <c r="HI352" s="9"/>
      <c r="HJ352" s="9"/>
      <c r="HK352" s="9"/>
      <c r="HL352" s="9"/>
      <c r="HM352" s="9"/>
      <c r="HN352" s="9"/>
      <c r="HO352" s="9"/>
      <c r="HP352" s="9"/>
      <c r="HQ352" s="9"/>
      <c r="HR352" s="9"/>
      <c r="HS352" s="9"/>
      <c r="HT352" s="9"/>
      <c r="HU352" s="9"/>
      <c r="HV352" s="9"/>
      <c r="HW352" s="9"/>
      <c r="HX352" s="9"/>
      <c r="HY352" s="9"/>
      <c r="HZ352" s="9"/>
      <c r="IA352" s="9"/>
      <c r="IB352" s="9"/>
      <c r="IC352" s="9"/>
      <c r="ID352" s="9"/>
      <c r="IE352" s="9"/>
      <c r="IF352" s="9"/>
      <c r="IG352" s="9"/>
      <c r="IH352" s="9"/>
      <c r="II352" s="9"/>
      <c r="IJ352" s="9"/>
      <c r="IK352" s="9"/>
      <c r="IL352" s="9"/>
      <c r="IM352" s="9"/>
      <c r="IN352" s="9"/>
      <c r="IO352" s="9"/>
      <c r="IP352" s="9"/>
      <c r="IQ352" s="9"/>
      <c r="IR352" s="9"/>
      <c r="IS352" s="9"/>
      <c r="IT352" s="9"/>
      <c r="IU352" s="9"/>
      <c r="IV352" s="9"/>
    </row>
    <row r="353" s="8" customFormat="1" ht="32.1" customHeight="1" spans="1:256">
      <c r="A353" s="19" t="s">
        <v>1721</v>
      </c>
      <c r="B353" s="19" t="s">
        <v>1435</v>
      </c>
      <c r="C353" s="19" t="s">
        <v>1711</v>
      </c>
      <c r="D353" s="20" t="s">
        <v>1371</v>
      </c>
      <c r="E353" s="19" t="s">
        <v>1456</v>
      </c>
      <c r="F353" s="18">
        <v>25.34656</v>
      </c>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c r="CI353" s="9"/>
      <c r="CJ353" s="9"/>
      <c r="CK353" s="9"/>
      <c r="CL353" s="9"/>
      <c r="CM353" s="9"/>
      <c r="CN353" s="9"/>
      <c r="CO353" s="9"/>
      <c r="CP353" s="9"/>
      <c r="CQ353" s="9"/>
      <c r="CR353" s="9"/>
      <c r="CS353" s="9"/>
      <c r="CT353" s="9"/>
      <c r="CU353" s="9"/>
      <c r="CV353" s="9"/>
      <c r="CW353" s="9"/>
      <c r="CX353" s="9"/>
      <c r="CY353" s="9"/>
      <c r="CZ353" s="9"/>
      <c r="DA353" s="9"/>
      <c r="DB353" s="9"/>
      <c r="DC353" s="9"/>
      <c r="DD353" s="9"/>
      <c r="DE353" s="9"/>
      <c r="DF353" s="9"/>
      <c r="DG353" s="9"/>
      <c r="DH353" s="9"/>
      <c r="DI353" s="9"/>
      <c r="DJ353" s="9"/>
      <c r="DK353" s="9"/>
      <c r="DL353" s="9"/>
      <c r="DM353" s="9"/>
      <c r="DN353" s="9"/>
      <c r="DO353" s="9"/>
      <c r="DP353" s="9"/>
      <c r="DQ353" s="9"/>
      <c r="DR353" s="9"/>
      <c r="DS353" s="9"/>
      <c r="DT353" s="9"/>
      <c r="DU353" s="9"/>
      <c r="DV353" s="9"/>
      <c r="DW353" s="9"/>
      <c r="DX353" s="9"/>
      <c r="DY353" s="9"/>
      <c r="DZ353" s="9"/>
      <c r="EA353" s="9"/>
      <c r="EB353" s="9"/>
      <c r="EC353" s="9"/>
      <c r="ED353" s="9"/>
      <c r="EE353" s="9"/>
      <c r="EF353" s="9"/>
      <c r="EG353" s="9"/>
      <c r="EH353" s="9"/>
      <c r="EI353" s="9"/>
      <c r="EJ353" s="9"/>
      <c r="EK353" s="9"/>
      <c r="EL353" s="9"/>
      <c r="EM353" s="9"/>
      <c r="EN353" s="9"/>
      <c r="EO353" s="9"/>
      <c r="EP353" s="9"/>
      <c r="EQ353" s="9"/>
      <c r="ER353" s="9"/>
      <c r="ES353" s="9"/>
      <c r="ET353" s="9"/>
      <c r="EU353" s="9"/>
      <c r="EV353" s="9"/>
      <c r="EW353" s="9"/>
      <c r="EX353" s="9"/>
      <c r="EY353" s="9"/>
      <c r="EZ353" s="9"/>
      <c r="FA353" s="9"/>
      <c r="FB353" s="9"/>
      <c r="FC353" s="9"/>
      <c r="FD353" s="9"/>
      <c r="FE353" s="9"/>
      <c r="FF353" s="9"/>
      <c r="FG353" s="9"/>
      <c r="FH353" s="9"/>
      <c r="FI353" s="9"/>
      <c r="FJ353" s="9"/>
      <c r="FK353" s="9"/>
      <c r="FL353" s="9"/>
      <c r="FM353" s="9"/>
      <c r="FN353" s="9"/>
      <c r="FO353" s="9"/>
      <c r="FP353" s="9"/>
      <c r="FQ353" s="9"/>
      <c r="FR353" s="9"/>
      <c r="FS353" s="9"/>
      <c r="FT353" s="9"/>
      <c r="FU353" s="9"/>
      <c r="FV353" s="9"/>
      <c r="FW353" s="9"/>
      <c r="FX353" s="9"/>
      <c r="FY353" s="9"/>
      <c r="FZ353" s="9"/>
      <c r="GA353" s="9"/>
      <c r="GB353" s="9"/>
      <c r="GC353" s="9"/>
      <c r="GD353" s="9"/>
      <c r="GE353" s="9"/>
      <c r="GF353" s="9"/>
      <c r="GG353" s="9"/>
      <c r="GH353" s="9"/>
      <c r="GI353" s="9"/>
      <c r="GJ353" s="9"/>
      <c r="GK353" s="9"/>
      <c r="GL353" s="9"/>
      <c r="GM353" s="9"/>
      <c r="GN353" s="9"/>
      <c r="GO353" s="9"/>
      <c r="GP353" s="9"/>
      <c r="GQ353" s="9"/>
      <c r="GR353" s="9"/>
      <c r="GS353" s="9"/>
      <c r="GT353" s="9"/>
      <c r="GU353" s="9"/>
      <c r="GV353" s="9"/>
      <c r="GW353" s="9"/>
      <c r="GX353" s="9"/>
      <c r="GY353" s="9"/>
      <c r="GZ353" s="9"/>
      <c r="HA353" s="9"/>
      <c r="HB353" s="9"/>
      <c r="HC353" s="9"/>
      <c r="HD353" s="9"/>
      <c r="HE353" s="9"/>
      <c r="HF353" s="9"/>
      <c r="HG353" s="9"/>
      <c r="HH353" s="9"/>
      <c r="HI353" s="9"/>
      <c r="HJ353" s="9"/>
      <c r="HK353" s="9"/>
      <c r="HL353" s="9"/>
      <c r="HM353" s="9"/>
      <c r="HN353" s="9"/>
      <c r="HO353" s="9"/>
      <c r="HP353" s="9"/>
      <c r="HQ353" s="9"/>
      <c r="HR353" s="9"/>
      <c r="HS353" s="9"/>
      <c r="HT353" s="9"/>
      <c r="HU353" s="9"/>
      <c r="HV353" s="9"/>
      <c r="HW353" s="9"/>
      <c r="HX353" s="9"/>
      <c r="HY353" s="9"/>
      <c r="HZ353" s="9"/>
      <c r="IA353" s="9"/>
      <c r="IB353" s="9"/>
      <c r="IC353" s="9"/>
      <c r="ID353" s="9"/>
      <c r="IE353" s="9"/>
      <c r="IF353" s="9"/>
      <c r="IG353" s="9"/>
      <c r="IH353" s="9"/>
      <c r="II353" s="9"/>
      <c r="IJ353" s="9"/>
      <c r="IK353" s="9"/>
      <c r="IL353" s="9"/>
      <c r="IM353" s="9"/>
      <c r="IN353" s="9"/>
      <c r="IO353" s="9"/>
      <c r="IP353" s="9"/>
      <c r="IQ353" s="9"/>
      <c r="IR353" s="9"/>
      <c r="IS353" s="9"/>
      <c r="IT353" s="9"/>
      <c r="IU353" s="9"/>
      <c r="IV353" s="9"/>
    </row>
  </sheetData>
  <mergeCells count="2">
    <mergeCell ref="A2:F2"/>
    <mergeCell ref="A5:E5"/>
  </mergeCells>
  <printOptions horizontalCentered="1"/>
  <pageMargins left="0.751388888888889" right="0.751388888888889" top="1" bottom="1" header="0.5" footer="0.5"/>
  <pageSetup paperSize="1" scale="90"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B7"/>
  <sheetViews>
    <sheetView topLeftCell="C6" workbookViewId="0">
      <selection activeCell="Y7" sqref="Y7"/>
    </sheetView>
  </sheetViews>
  <sheetFormatPr defaultColWidth="9" defaultRowHeight="13.5" outlineLevelRow="6"/>
  <cols>
    <col min="1" max="28" width="8.625" customWidth="1"/>
  </cols>
  <sheetData>
    <row r="1" customFormat="1" spans="1:5">
      <c r="A1" s="2" t="s">
        <v>1098</v>
      </c>
      <c r="B1" s="2"/>
      <c r="C1" s="2"/>
      <c r="E1" t="s">
        <v>1729</v>
      </c>
    </row>
    <row r="2" ht="47.1" customHeight="1" spans="1:28">
      <c r="A2" s="3" t="s">
        <v>1730</v>
      </c>
      <c r="B2" s="3"/>
      <c r="C2" s="3"/>
      <c r="D2" s="3"/>
      <c r="E2" s="3"/>
      <c r="F2" s="3"/>
      <c r="G2" s="3"/>
      <c r="H2" s="3"/>
      <c r="I2" s="3"/>
      <c r="J2" s="3"/>
      <c r="K2" s="3"/>
      <c r="L2" s="3"/>
      <c r="M2" s="3"/>
      <c r="N2" s="3"/>
      <c r="O2" s="3"/>
      <c r="P2" s="3"/>
      <c r="Q2" s="3"/>
      <c r="R2" s="3"/>
      <c r="S2" s="3"/>
      <c r="T2" s="3"/>
      <c r="U2" s="3"/>
      <c r="V2" s="3"/>
      <c r="W2" s="3"/>
      <c r="X2" s="3"/>
      <c r="Y2" s="3"/>
      <c r="Z2" s="3"/>
      <c r="AA2" s="3"/>
      <c r="AB2" s="3"/>
    </row>
    <row r="3" spans="1:28">
      <c r="A3" s="2" t="s">
        <v>64</v>
      </c>
      <c r="B3" s="2"/>
      <c r="C3" s="2"/>
      <c r="D3" s="2"/>
      <c r="Z3" s="2" t="s">
        <v>30</v>
      </c>
      <c r="AA3" s="2"/>
      <c r="AB3" s="2"/>
    </row>
    <row r="4" ht="30.95" customHeight="1" spans="1:28">
      <c r="A4" s="4" t="s">
        <v>1731</v>
      </c>
      <c r="B4" s="4"/>
      <c r="C4" s="4"/>
      <c r="D4" s="4"/>
      <c r="E4" s="4"/>
      <c r="F4" s="4"/>
      <c r="G4" s="4"/>
      <c r="H4" s="4" t="s">
        <v>1732</v>
      </c>
      <c r="I4" s="4"/>
      <c r="J4" s="4"/>
      <c r="K4" s="4"/>
      <c r="L4" s="4"/>
      <c r="M4" s="4"/>
      <c r="N4" s="4"/>
      <c r="O4" s="4" t="s">
        <v>1733</v>
      </c>
      <c r="P4" s="4"/>
      <c r="Q4" s="4"/>
      <c r="R4" s="4"/>
      <c r="S4" s="4"/>
      <c r="T4" s="4"/>
      <c r="U4" s="4"/>
      <c r="V4" s="4" t="s">
        <v>1734</v>
      </c>
      <c r="W4" s="4"/>
      <c r="X4" s="4"/>
      <c r="Y4" s="4"/>
      <c r="Z4" s="4"/>
      <c r="AA4" s="4"/>
      <c r="AB4" s="4"/>
    </row>
    <row r="5" ht="32.1" customHeight="1" spans="1:28">
      <c r="A5" s="5" t="s">
        <v>1735</v>
      </c>
      <c r="B5" s="5" t="s">
        <v>1736</v>
      </c>
      <c r="C5" s="5"/>
      <c r="D5" s="5"/>
      <c r="E5" s="5" t="s">
        <v>1737</v>
      </c>
      <c r="F5" s="5"/>
      <c r="G5" s="5"/>
      <c r="H5" s="5" t="s">
        <v>1735</v>
      </c>
      <c r="I5" s="5" t="s">
        <v>1736</v>
      </c>
      <c r="J5" s="5"/>
      <c r="K5" s="5"/>
      <c r="L5" s="5" t="s">
        <v>1737</v>
      </c>
      <c r="M5" s="5"/>
      <c r="N5" s="5"/>
      <c r="O5" s="5" t="s">
        <v>1735</v>
      </c>
      <c r="P5" s="5" t="s">
        <v>1736</v>
      </c>
      <c r="Q5" s="5"/>
      <c r="R5" s="5"/>
      <c r="S5" s="5" t="s">
        <v>1737</v>
      </c>
      <c r="T5" s="5"/>
      <c r="U5" s="5"/>
      <c r="V5" s="5" t="s">
        <v>1735</v>
      </c>
      <c r="W5" s="5" t="s">
        <v>1736</v>
      </c>
      <c r="X5" s="5"/>
      <c r="Y5" s="5"/>
      <c r="Z5" s="5" t="s">
        <v>1737</v>
      </c>
      <c r="AA5" s="5"/>
      <c r="AB5" s="5"/>
    </row>
    <row r="6" ht="69.95" customHeight="1" spans="1:28">
      <c r="A6" s="5"/>
      <c r="B6" s="5" t="s">
        <v>16</v>
      </c>
      <c r="C6" s="5" t="s">
        <v>17</v>
      </c>
      <c r="D6" s="5" t="s">
        <v>18</v>
      </c>
      <c r="E6" s="5" t="s">
        <v>16</v>
      </c>
      <c r="F6" s="5" t="s">
        <v>1738</v>
      </c>
      <c r="G6" s="5" t="s">
        <v>1739</v>
      </c>
      <c r="H6" s="5"/>
      <c r="I6" s="5" t="s">
        <v>16</v>
      </c>
      <c r="J6" s="5" t="s">
        <v>17</v>
      </c>
      <c r="K6" s="5" t="s">
        <v>18</v>
      </c>
      <c r="L6" s="5" t="s">
        <v>16</v>
      </c>
      <c r="M6" s="5" t="s">
        <v>1738</v>
      </c>
      <c r="N6" s="5" t="s">
        <v>1739</v>
      </c>
      <c r="O6" s="5"/>
      <c r="P6" s="5" t="s">
        <v>16</v>
      </c>
      <c r="Q6" s="5" t="s">
        <v>17</v>
      </c>
      <c r="R6" s="5" t="s">
        <v>18</v>
      </c>
      <c r="S6" s="5" t="s">
        <v>16</v>
      </c>
      <c r="T6" s="5" t="s">
        <v>1738</v>
      </c>
      <c r="U6" s="5" t="s">
        <v>1739</v>
      </c>
      <c r="V6" s="5"/>
      <c r="W6" s="5" t="s">
        <v>16</v>
      </c>
      <c r="X6" s="5" t="s">
        <v>17</v>
      </c>
      <c r="Y6" s="5" t="s">
        <v>18</v>
      </c>
      <c r="Z6" s="5" t="s">
        <v>16</v>
      </c>
      <c r="AA6" s="5" t="s">
        <v>1738</v>
      </c>
      <c r="AB6" s="5" t="s">
        <v>1739</v>
      </c>
    </row>
    <row r="7" s="1" customFormat="1" ht="96.95" customHeight="1" spans="1:28">
      <c r="A7" s="6">
        <f>SUM(B7+E7)</f>
        <v>265118.62</v>
      </c>
      <c r="B7" s="6">
        <f>SUM(C7:D7)</f>
        <v>224375.26</v>
      </c>
      <c r="C7" s="6">
        <v>52765.26</v>
      </c>
      <c r="D7" s="6">
        <v>171610</v>
      </c>
      <c r="E7" s="6">
        <f>SUM(F7:G7)</f>
        <v>40743.36</v>
      </c>
      <c r="F7" s="6">
        <v>351.34</v>
      </c>
      <c r="G7" s="6">
        <v>40392.02</v>
      </c>
      <c r="H7" s="6">
        <f>SUM(I7+L7)</f>
        <v>42000</v>
      </c>
      <c r="I7" s="6">
        <f>SUM(J7:K7)</f>
        <v>42000</v>
      </c>
      <c r="J7" s="7">
        <f>7000+3000</f>
        <v>10000</v>
      </c>
      <c r="K7" s="6">
        <v>32000</v>
      </c>
      <c r="L7" s="6"/>
      <c r="M7" s="6"/>
      <c r="N7" s="6"/>
      <c r="O7" s="6">
        <f>SUM(P7+S7)</f>
        <v>8308</v>
      </c>
      <c r="P7" s="6">
        <f>SUM(Q7:R7)</f>
        <v>7300</v>
      </c>
      <c r="Q7" s="6">
        <f>7000+300</f>
        <v>7300</v>
      </c>
      <c r="R7" s="6"/>
      <c r="S7" s="6">
        <f>SUM(T7:U7)</f>
        <v>1008</v>
      </c>
      <c r="T7" s="6"/>
      <c r="U7" s="6">
        <v>1008</v>
      </c>
      <c r="V7" s="6">
        <f>SUM(W7+Z7)</f>
        <v>298810.62</v>
      </c>
      <c r="W7" s="6">
        <f>SUM(X7:Y7)</f>
        <v>259075.26</v>
      </c>
      <c r="X7" s="6">
        <f t="shared" ref="X7:AB7" si="0">C7+J7-Q7</f>
        <v>55465.26</v>
      </c>
      <c r="Y7" s="6">
        <f t="shared" si="0"/>
        <v>203610</v>
      </c>
      <c r="Z7" s="6">
        <f>SUM(AA7:AB7)</f>
        <v>39735.36</v>
      </c>
      <c r="AA7" s="6">
        <f t="shared" si="0"/>
        <v>351.34</v>
      </c>
      <c r="AB7" s="6">
        <f t="shared" si="0"/>
        <v>39384.02</v>
      </c>
    </row>
  </sheetData>
  <mergeCells count="20">
    <mergeCell ref="A1:C1"/>
    <mergeCell ref="A2:AB2"/>
    <mergeCell ref="A3:D3"/>
    <mergeCell ref="Z3:AB3"/>
    <mergeCell ref="A4:G4"/>
    <mergeCell ref="H4:N4"/>
    <mergeCell ref="O4:U4"/>
    <mergeCell ref="V4:AB4"/>
    <mergeCell ref="B5:D5"/>
    <mergeCell ref="E5:G5"/>
    <mergeCell ref="I5:K5"/>
    <mergeCell ref="L5:N5"/>
    <mergeCell ref="P5:R5"/>
    <mergeCell ref="S5:U5"/>
    <mergeCell ref="W5:Y5"/>
    <mergeCell ref="Z5:AB5"/>
    <mergeCell ref="A5:A6"/>
    <mergeCell ref="H5:H6"/>
    <mergeCell ref="O5:O6"/>
    <mergeCell ref="V5:V6"/>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附件一沧源自治县2023年地方政府债务限额预计表</vt:lpstr>
      <vt:lpstr>附件二沧源自治县2023年专项债券资金分配表</vt:lpstr>
      <vt:lpstr>附件三沧源自治县2023年政府外贷额度及资金使用情况表</vt:lpstr>
      <vt:lpstr>附件四沧源自治县2023年一般公共预算收入变动表</vt:lpstr>
      <vt:lpstr>附件五沧源自治县2023年一般公共预算支出变动表</vt:lpstr>
      <vt:lpstr>附件六沧源自治县2023年一般公共预算支出明细变动表</vt:lpstr>
      <vt:lpstr>附件七沧源自治县2023年政府性基金收入预算变动表</vt:lpstr>
      <vt:lpstr>附件八沧源自治县2023年政府性基金支出预算变动表</vt:lpstr>
      <vt:lpstr>附件七沧源自治县2023年专项债券项目情况表</vt:lpstr>
      <vt:lpstr>附件八沧源自治县2022年末债劵资金期限情况表</vt:lpstr>
      <vt:lpstr>附件九沧源自治县2023年末地方政府债务余额预计表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Mermaid</cp:lastModifiedBy>
  <dcterms:created xsi:type="dcterms:W3CDTF">2019-09-02T07:40:00Z</dcterms:created>
  <cp:lastPrinted>2019-09-02T09:06:00Z</cp:lastPrinted>
  <dcterms:modified xsi:type="dcterms:W3CDTF">2024-11-15T03:38:27Z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B45D9B725228452C9AEA2009E2EBAB4A_12</vt:lpwstr>
  </property>
</Properties>
</file>