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<sst xmlns="http://schemas.openxmlformats.org/spreadsheetml/2006/main" count="1456" uniqueCount="470">
  <si>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</si>
  <si>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</si>
  <si>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</si>
  <si>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</si>
  <si>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</si>
  <si>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</si>
  <si>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</si>
  <si>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</si>
  <si>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</si>
  <si>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</si>
  <si>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</si>
  <si>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</si>
  <si>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</si>
  <si>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</si>
  <si>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</si>
  <si>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</si>
  <si>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</si>
  <si>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</si>
  <si>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</si>
  <si>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</si>
  <si>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</si>
  <si>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</si>
  <si>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</si>
  <si>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</si>
  <si>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</si>
  <si>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</si>
  <si>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</si>
  <si>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</si>
  <si>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</si>
  <si>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</si>
  <si>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</si>
  <si>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</si>
  <si>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</si>
  <si>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</si>
  <si>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</si>
  <si>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</si>
  <si>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</si>
  <si>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</si>
  <si>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</si>
  <si>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</si>
  <si>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</si>
  <si>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</si>
  <si>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</si>
  <si>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</si>
  <si>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</si>
  <si>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</si>
  <si>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</si>
  <si>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</si>
  <si>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</si>
  <si>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</si>
  <si>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</si>
  <si>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</si>
  <si>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</si>
  <si>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</si>
  <si>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</si>
  <si>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</si>
  <si>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</si>
  <si>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</si>
  <si>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</si>
  <si>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</si>
  <si>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</si>
  <si>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</si>
  <si>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</si>
  <si>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</si>
  <si>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</si>
  <si>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</si>
  <si>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</si>
  <si>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</si>
  <si>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</si>
  <si>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</si>
  <si>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133</t>
  </si>
  <si>
    <t>沧源佤族自治县应急管理局</t>
  </si>
  <si>
    <t>133001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</si>
  <si>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</si>
  <si>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</si>
  <si>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</si>
  <si>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</si>
  <si>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</si>
  <si>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</si>
  <si>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</si>
  <si>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</si>
  <si>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</si>
  <si>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</si>
  <si>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</si>
  <si>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</si>
  <si>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</si>
  <si>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</si>
  <si>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</si>
  <si>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</si>
  <si>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</si>
  <si>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</si>
  <si>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</si>
  <si>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</si>
  <si>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</si>
  <si>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</si>
  <si>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</si>
  <si>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</si>
  <si>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</si>
  <si>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</si>
  <si>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</si>
  <si>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</si>
  <si>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</si>
  <si>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</si>
  <si>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</si>
  <si>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</si>
  <si>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</si>
  <si>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</si>
  <si>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</si>
  <si>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</si>
  <si>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</si>
  <si>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</si>
  <si>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</si>
  <si>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</si>
  <si>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</si>
  <si>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</si>
  <si>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2240150</t>
  </si>
  <si>
    <t>事业运行</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</si>
  <si>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</si>
  <si>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</si>
  <si>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</si>
  <si>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</si>
  <si>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</si>
  <si>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</si>
  <si>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</si>
  <si>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</si>
  <si>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</si>
  <si>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</si>
  <si>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</si>
  <si>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</si>
  <si>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</si>
  <si>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</si>
  <si>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</si>
  <si>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</si>
  <si>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</si>
  <si>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</si>
  <si>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</si>
  <si>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</si>
  <si>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</si>
  <si>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</si>
  <si>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</si>
  <si>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</si>
  <si>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</si>
  <si>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</si>
  <si>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</si>
  <si>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</si>
  <si>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</si>
  <si>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</si>
  <si>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</si>
  <si>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</si>
  <si>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</si>
  <si>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</si>
  <si>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</si>
  <si>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</si>
  <si>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</si>
  <si>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</si>
  <si>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</si>
  <si>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</si>
  <si>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</si>
  <si>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</si>
  <si>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</si>
  <si>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</si>
  <si>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</si>
  <si>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</si>
  <si>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</si>
  <si>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</si>
  <si>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</si>
  <si>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</si>
  <si>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</si>
  <si>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</si>
  <si>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</si>
  <si>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</si>
  <si>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</si>
  <si>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</si>
  <si>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</si>
  <si>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</si>
  <si>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</si>
  <si>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</si>
  <si>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</si>
  <si>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</si>
  <si>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</si>
  <si>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</si>
  <si>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</si>
  <si>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</si>
  <si>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</si>
  <si>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</si>
  <si>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</si>
  <si>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</si>
  <si>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</si>
  <si>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</si>
  <si>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</si>
  <si>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</si>
  <si>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</si>
  <si>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</si>
  <si>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</si>
  <si>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</si>
  <si>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</si>
  <si>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530927210000000002005</t>
  </si>
  <si>
    <t>行政人员支出工资</t>
  </si>
  <si>
    <t>30101</t>
  </si>
  <si>
    <t>基本工资</t>
  </si>
  <si>
    <t>530927210000000002006</t>
  </si>
  <si>
    <t>事业人员支出工资</t>
  </si>
  <si>
    <t>30102</t>
  </si>
  <si>
    <t>津贴补贴</t>
  </si>
  <si>
    <t>30103</t>
  </si>
  <si>
    <t>奖金</t>
  </si>
  <si>
    <t>530927231100001439652</t>
  </si>
  <si>
    <t>绩效考核奖励（2017年提高标准部分）</t>
  </si>
  <si>
    <t>30107</t>
  </si>
  <si>
    <t>绩效工资</t>
  </si>
  <si>
    <t>530927231100001439653</t>
  </si>
  <si>
    <t>绩效工资（2017年提高标准部分）</t>
  </si>
  <si>
    <t>530927210000000002007</t>
  </si>
  <si>
    <t>社会保障缴费</t>
  </si>
  <si>
    <t>30108</t>
  </si>
  <si>
    <t>机关事业单位基本养老保险缴费</t>
  </si>
  <si>
    <t>30110</t>
  </si>
  <si>
    <t>职工基本医疗保险缴费</t>
  </si>
  <si>
    <t>30112</t>
  </si>
  <si>
    <t>其他社会保障缴费</t>
  </si>
  <si>
    <t>530927210000000002008</t>
  </si>
  <si>
    <t>30113</t>
  </si>
  <si>
    <t>530927251100003789427</t>
  </si>
  <si>
    <t>编外聘用制人员支出</t>
  </si>
  <si>
    <t>30199</t>
  </si>
  <si>
    <t>其他工资福利支出</t>
  </si>
  <si>
    <t>530927210000000002014</t>
  </si>
  <si>
    <t>一般公用经费</t>
  </si>
  <si>
    <t>30201</t>
  </si>
  <si>
    <t>办公费</t>
  </si>
  <si>
    <t>30206</t>
  </si>
  <si>
    <t>电费</t>
  </si>
  <si>
    <t>30211</t>
  </si>
  <si>
    <t>差旅费</t>
  </si>
  <si>
    <t>30207</t>
  </si>
  <si>
    <t>邮电费</t>
  </si>
  <si>
    <t>30202</t>
  </si>
  <si>
    <t>印刷费</t>
  </si>
  <si>
    <t>30205</t>
  </si>
  <si>
    <t>水费</t>
  </si>
  <si>
    <t>530927221100000261836</t>
  </si>
  <si>
    <t>工会经费</t>
  </si>
  <si>
    <t>30228</t>
  </si>
  <si>
    <t>530927210000000002011</t>
  </si>
  <si>
    <t>公务用车运行维护费</t>
  </si>
  <si>
    <t>30231</t>
  </si>
  <si>
    <t>530927210000000002013</t>
  </si>
  <si>
    <t>公务交通补贴</t>
  </si>
  <si>
    <t>30239</t>
  </si>
  <si>
    <t>其他交通费用</t>
  </si>
  <si>
    <t>530927210000000002009</t>
  </si>
  <si>
    <t>离退休费</t>
  </si>
  <si>
    <t>30302</t>
  </si>
  <si>
    <t>退休费</t>
  </si>
  <si>
    <t>预算05-1表</t>
  </si>
  <si>
    <t>项目分类</t>
  </si>
  <si>
    <t>项目单位</t>
  </si>
  <si>
    <t>经济科目编码</t>
  </si>
  <si>
    <t>经济科目名称</t>
  </si>
  <si>
    <t>本年拨款</t>
  </si>
  <si>
    <t>其中：本次下达</t>
  </si>
  <si>
    <t>安全生产监管专项资金</t>
  </si>
  <si>
    <t>专项业务类</t>
  </si>
  <si>
    <t>530927210000000002061</t>
  </si>
  <si>
    <t>30226</t>
  </si>
  <si>
    <t>劳务费</t>
  </si>
  <si>
    <t>农房地震巨灾综合保险经费</t>
  </si>
  <si>
    <t>民生类</t>
  </si>
  <si>
    <t>530927221100001085554</t>
  </si>
  <si>
    <t>30227</t>
  </si>
  <si>
    <t>委托业务费</t>
  </si>
  <si>
    <t>应急管理工作经费</t>
  </si>
  <si>
    <t>530927210000000002437</t>
  </si>
  <si>
    <t>30216</t>
  </si>
  <si>
    <t>培训费</t>
  </si>
  <si>
    <t>30217</t>
  </si>
  <si>
    <t>应急救援工作经费</t>
  </si>
  <si>
    <t>530927210000000002634</t>
  </si>
  <si>
    <t>灾害风险防治工作经费</t>
  </si>
  <si>
    <t>530927210000000002608</t>
  </si>
  <si>
    <t>综合执法工作经费</t>
  </si>
  <si>
    <t>事业发展类</t>
  </si>
  <si>
    <t>530927241100002327611</t>
  </si>
  <si>
    <t>预算05-2表</t>
  </si>
  <si>
    <t>单位名称、项目名称</t>
  </si>
  <si>
    <t>项目年度绩效目标</t>
  </si>
  <si>
    <t>一级指标</t>
  </si>
  <si>
    <t>二级指标</t>
  </si>
  <si>
    <t>三级指标</t>
  </si>
  <si>
    <t>指标性质</t>
  </si>
  <si>
    <t>指标值</t>
  </si>
  <si>
    <t>度量单位</t>
  </si>
  <si>
    <t>指标属性</t>
  </si>
  <si>
    <t>指标内容</t>
  </si>
  <si>
    <t>以防范遏制重特大事故为目标，以强化监管执法为抓手，聚焦重点行业领域、重大事故隐患和执法检查重点事项，大力推进严格、精准、规范执法，提升监管执法效能，严厉打击安全生产非法违法行为，督促企业落实安全生产主体责任，不断提升本质安全生产条件和防控化解重大安全风险能力水平，有效防范遏制生产安全事故，促进全县安全生产形势持续稳定好转，切实保障人民群众生命财产安全。重点检查生产经营单位 58 户，其中：非煤矿山企业15户、危险化学品企业18户、烟花爆竹企业25户。一般检查单位共计 69 户，其中：建材企 8户、轻工企业38户、烟草企业1户、商贸企业22户。</t>
  </si>
  <si>
    <t>产出指标</t>
  </si>
  <si>
    <t>数量指标</t>
  </si>
  <si>
    <t>完成重点企业执法检查户数</t>
  </si>
  <si>
    <t>&gt;=</t>
  </si>
  <si>
    <t>55</t>
  </si>
  <si>
    <t>户</t>
  </si>
  <si>
    <t>定量指标</t>
  </si>
  <si>
    <t>反映部门完成重点企业执法检查情况</t>
  </si>
  <si>
    <t>完成一般生产经营单位检查次数</t>
  </si>
  <si>
    <t>23</t>
  </si>
  <si>
    <t>反映部门完成一般生产经营单位检查情况</t>
  </si>
  <si>
    <t>安全监管执法次数</t>
  </si>
  <si>
    <t>12</t>
  </si>
  <si>
    <t>次</t>
  </si>
  <si>
    <t>反映部门开展重要节日、重点时段的安全监管执法情况</t>
  </si>
  <si>
    <t>质量指标</t>
  </si>
  <si>
    <t>重点企业执法检查覆盖率</t>
  </si>
  <si>
    <t>98</t>
  </si>
  <si>
    <t>%</t>
  </si>
  <si>
    <t>反映部门开展重点企业执法检查覆盖情况</t>
  </si>
  <si>
    <t>时效指标</t>
  </si>
  <si>
    <t>开展重点企业执法检查及时性</t>
  </si>
  <si>
    <t>=</t>
  </si>
  <si>
    <t>及时</t>
  </si>
  <si>
    <t>定性指标</t>
  </si>
  <si>
    <t>反映部门重点企业执法检及时性</t>
  </si>
  <si>
    <t>效益指标</t>
  </si>
  <si>
    <t>社会效益</t>
  </si>
  <si>
    <t>遏制较大及以上大事故发生。</t>
  </si>
  <si>
    <t>遏制</t>
  </si>
  <si>
    <t>反映部门有效遏制较大及以上大事故发生</t>
  </si>
  <si>
    <t>满意度指标</t>
  </si>
  <si>
    <t>服务对象满意度</t>
  </si>
  <si>
    <t>服务群众满意度</t>
  </si>
  <si>
    <t>90</t>
  </si>
  <si>
    <t>反映部门服务群众满意度</t>
  </si>
  <si>
    <t>服务企业满意度</t>
  </si>
  <si>
    <t>反映部门服务企业满意度</t>
  </si>
  <si>
    <t>根据《中共沧源佤族自治县委办公室  沧源佤族自治县人民政府办公室关于印发《沧源佤族自治县应急管理局职能配置、内设机构和人员编制规定》的通知》1.指导各乡（镇）各部门安全生产综合监督管理和工矿商贸行业安全生产监督管理工作；2.指导协调、监督检查县政府有关部门和各乡(镇)政府安全生产工作，依法监督检查工矿商贸生产经营单位贯彻执行安全生产法律法规情况及其安全生产条件和有关设备(特种设备除外)、材料、劳动防护用品的安全生产管理工作。3.负责非煤矿山、危险化学品、烟花爆竹安全生产监督管理工作，依法组织指导生产安全事故调查处理，监督事故查处和责任追究落实情况。4.牵头组织开展安全生产综合监督管理和工矿商贸行业安全生产监督管理工作，开展各类安全生产检查年内不少于20次，发现、整改安全隐患不少于100条。组织开展安全宣传活动，提高全县人民群众安全意识，年内开展宣传活动不少于5场/次，印发宣传材料不少于20000本。通过开展以上工作提高群众安全及防灾减灾防范意识，确保人民群众生命财产安全。</t>
  </si>
  <si>
    <t>开展各类安全生产检查</t>
  </si>
  <si>
    <t>20</t>
  </si>
  <si>
    <t>反映部门开展各类安全生产检查情况</t>
  </si>
  <si>
    <t>发现、整改安全隐患</t>
  </si>
  <si>
    <t>100</t>
  </si>
  <si>
    <t>条</t>
  </si>
  <si>
    <t>反映部门督查整改安全隐患情况</t>
  </si>
  <si>
    <t>开展宣传活动</t>
  </si>
  <si>
    <t>反映部门开展宣传活动情况</t>
  </si>
  <si>
    <t>印发宣传材料</t>
  </si>
  <si>
    <t>20000</t>
  </si>
  <si>
    <t>本</t>
  </si>
  <si>
    <t>反映部门印发宣传材料情况</t>
  </si>
  <si>
    <t>参加、组织安全生产业务培训</t>
  </si>
  <si>
    <t>反映部门参加、组织安全生产业务培训 情况</t>
  </si>
  <si>
    <t>安全隐患整改率</t>
  </si>
  <si>
    <t>反映部门督促安全隐患整改率情况</t>
  </si>
  <si>
    <t>提高群众安全意识</t>
  </si>
  <si>
    <t>提高</t>
  </si>
  <si>
    <t>反映群众安全知识得到提高</t>
  </si>
  <si>
    <t>反映服务群众满意度</t>
  </si>
  <si>
    <t>反映服务企业满意度</t>
  </si>
  <si>
    <t>指导协调森林和草原火灾、水旱灾害、地震和地质灾害等防治工作，负责自然灾害综合监测预警工作，指导开展自然灾害综合风险评估工作。组织协调灾害救助工作，组织指导灾情核查、损失评估、救灾捐赠工作，管理、分配救灾款物并监督使用。制定应急物资储备和应急救援装备规划并组织实施，会同县粮食和物资储备局等部门建立健全应急物资信息平台和调拨制度，在救灾时统一调度。1.组织开展风险隐患排查工作年内不少于8次，收集上报各类自然灾害情况年内不少于12期；2.开展风险防控知识宣传培训年内不少于3场。降低灾害风险。</t>
  </si>
  <si>
    <t>隐患点督查检查次数</t>
  </si>
  <si>
    <t>反映部门对隐患点督查检查情况</t>
  </si>
  <si>
    <t>收集上报各类自然灾害情况期数</t>
  </si>
  <si>
    <t>期</t>
  </si>
  <si>
    <t>反映部门收集上报各类自然灾害情况</t>
  </si>
  <si>
    <t>开展风险防控知识宣传培训场次</t>
  </si>
  <si>
    <t>场</t>
  </si>
  <si>
    <t>反映部门开展风险防控知识宣传培训年内不少于3场</t>
  </si>
  <si>
    <t>检查救灾资金使用情况次数</t>
  </si>
  <si>
    <t>反映部门检查救灾资金使用情况</t>
  </si>
  <si>
    <t>调研灾害防治情况次数</t>
  </si>
  <si>
    <t>反映部门调研灾害防治情况</t>
  </si>
  <si>
    <t xml:space="preserve"> 上报各类自然灾害完成率</t>
  </si>
  <si>
    <t>反映部门上报各类自然灾害完成率</t>
  </si>
  <si>
    <t>隐患点督查检查及时性</t>
  </si>
  <si>
    <t>反映部门开展隐患点督查检查及时性</t>
  </si>
  <si>
    <t>提升风险防控意识</t>
  </si>
  <si>
    <t>提升</t>
  </si>
  <si>
    <t>反映部门开展风险防控意识宣传培训</t>
  </si>
  <si>
    <t>反映服务群众对部门工作满意度</t>
  </si>
  <si>
    <t>反映服务企业对部门工作满意度</t>
  </si>
  <si>
    <t>根据《中共沧源佤族自治县委办公室  沧源佤族自治县人民政府办公室关于印发《沧源佤族自治县应急管理局职能配置、内设机构和人员编制规定》的通知要求：1.拟订应急管理、安全生产等有关政策，组织编制全县应急体系建设、安全生产和综合减灾规划，组织制定部门规范性文件、规程和标准并监督实施。2.指导应急预案体系建设，建立完善事故灾难和自然灾害分级应对制度，组织编制县级总体应急预案和安全生产类、自然灾害类专项应急预案，综合协调应急预案衔接工作，组织开展预案演练，推动应急重点工程和应急避难设施建设。3.年内完应急管理检查不少于2次，完成各类应急演练不少于5场/次。提高开展以上工作提高群众安全及防灾减灾防范意识，确保群众生命财产安全。</t>
  </si>
  <si>
    <t>完成预案编制数量</t>
  </si>
  <si>
    <t>11</t>
  </si>
  <si>
    <t>个</t>
  </si>
  <si>
    <t>反映部门完成预案编制情况</t>
  </si>
  <si>
    <t>完成各类应急演练次数</t>
  </si>
  <si>
    <t>反映部门完成各类应急演练情况</t>
  </si>
  <si>
    <t>应急管理信息化运维次数</t>
  </si>
  <si>
    <t>反映部门应急管理信息化运维</t>
  </si>
  <si>
    <t>完成应急管理检查次数</t>
  </si>
  <si>
    <t>反映部门完成应急管理检查次数</t>
  </si>
  <si>
    <t>预案编制完成率</t>
  </si>
  <si>
    <t>反映部门完成预案编制完成情况</t>
  </si>
  <si>
    <t>演练完成及时性</t>
  </si>
  <si>
    <t>反映部门开展演练及时性</t>
  </si>
  <si>
    <t>应急救援处置率</t>
  </si>
  <si>
    <t>80</t>
  </si>
  <si>
    <t>反映部门应急救援处置情况</t>
  </si>
  <si>
    <t>95</t>
  </si>
  <si>
    <t>反映服务群众对部门工作情况满意度</t>
  </si>
  <si>
    <t>反映服务企业对部门工作情况满意度</t>
  </si>
  <si>
    <t>拟订应急管理、安全生产等有关政策，组织编制全县应急体系建设、安全生产和综合减灾规划，组织制定部门规范性文件、规程和标准并监督实施。统一协调指挥各类应急专业队伍，建立应急协调联动机制，推进指挥平台对接，协调指挥消防救援队伍、矿山救援队伍参与救援工作，衔接解放军、武警部队参与应急救援工作。统筹应急救援力量建设，指导消防、森林和草原火灾扑救、抗洪抢险、地震和地质灾害救援等应急救援队伍建设，负责安全生产专业应急救援队伍建设，指导各乡(镇)及社会应急救援力量建设。一是编制管理应急预案；二是开展应急救援队伍培训1次；三是组织开展应急演练6次，提升应急队伍能力和素质建设。</t>
  </si>
  <si>
    <t>部</t>
  </si>
  <si>
    <t>反映每年修订元编制情况</t>
  </si>
  <si>
    <t>组织应急救援队伍培训期数</t>
  </si>
  <si>
    <t>反映部门组织应急救援队伍培训情况</t>
  </si>
  <si>
    <t>组织开展应急演练次数</t>
  </si>
  <si>
    <t>反映部门组织开展应急演练情况</t>
  </si>
  <si>
    <t>应急救援队伍培训合格率</t>
  </si>
  <si>
    <t>反映部门应急救援队伍培训情况</t>
  </si>
  <si>
    <t>预案编制完成及时率</t>
  </si>
  <si>
    <t>反映部门预案编制完成及时性</t>
  </si>
  <si>
    <t>有效处置安全生产、自然灾害突发生</t>
  </si>
  <si>
    <t>有效处置</t>
  </si>
  <si>
    <t>反映部门有效处置安全生产、自然灾害突发生</t>
  </si>
  <si>
    <t>根据《关于认真做好2023年度农房地震巨灾综合保险工作的通知 》 1.开展民房地震巨灾保险购置宣传，使村民认识做好农村农房地震巨灾综合保险工作的重要意义；2.加强协调，合力推进农村农房地震巨灾综合保险工作，确保广大受灾农户真正得到实惠。3.达到每户农户都参与农房保险。</t>
  </si>
  <si>
    <t>补助受灾农户户数</t>
  </si>
  <si>
    <t>15900</t>
  </si>
  <si>
    <t>反映部门年内补助受灾农户情况</t>
  </si>
  <si>
    <t>补助受灾农户率</t>
  </si>
  <si>
    <t>70</t>
  </si>
  <si>
    <t>反映部门补助受灾农户比率情况</t>
  </si>
  <si>
    <t>普查数据成果质 检核查通过率</t>
  </si>
  <si>
    <t>&gt;</t>
  </si>
  <si>
    <t>普查数据成果质 检核查通过情况</t>
  </si>
  <si>
    <t>有效化解灾后风险</t>
  </si>
  <si>
    <t>效果显著</t>
  </si>
  <si>
    <t>有效化解</t>
  </si>
  <si>
    <t>反映部门有效化解灾后风险，减少因灾事故经济损失</t>
  </si>
  <si>
    <t>农户满意度</t>
  </si>
  <si>
    <t>反映农户对部门工作情况满意度</t>
  </si>
  <si>
    <t>预算06表</t>
  </si>
  <si>
    <t>政府性基金预算支出预算表</t>
  </si>
  <si>
    <t>单位名称：临沧市发展和改革委员会</t>
  </si>
  <si>
    <t>本年政府性基金预算支出</t>
  </si>
  <si>
    <t>注：2025年本单位无相关预算数据，故公开表为空表。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</si>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</sst>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000000"/>
      <name val="宋体"/>
      <charset val="134"/>
      <scheme val="minor"/>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4">
      <alignment horizontal="right" vertical="center"/>
    </xf>
    <xf numFmtId="49" fontId="7" fillId="0" borderId="4">
      <alignment horizontal="left" vertical="center" wrapText="1"/>
    </xf>
    <xf numFmtId="176" fontId="7" fillId="0" borderId="4">
      <alignment horizontal="right" vertical="center"/>
    </xf>
    <xf numFmtId="177" fontId="7" fillId="0" borderId="4">
      <alignment horizontal="right" vertical="center"/>
    </xf>
    <xf numFmtId="178" fontId="7" fillId="0" borderId="4">
      <alignment horizontal="right" vertical="center"/>
    </xf>
    <xf numFmtId="179" fontId="7" fillId="0" borderId="4">
      <alignment horizontal="right" vertical="center"/>
    </xf>
    <xf numFmtId="10" fontId="7" fillId="0" borderId="4">
      <alignment horizontal="right" vertical="center"/>
    </xf>
    <xf numFmtId="180" fontId="7" fillId="0" borderId="4">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lignment horizontal="center" vertical="center" wrapText="1"/>
      <protection locked="0"/>
    </xf>
    <xf numFmtId="0" fontId="6" fillId="0" borderId="2" xfId="0" applyFont="1" applyBorder="1" applyAlignment="1" applyProtection="1">
      <alignment horizontal="center" vertical="center" wrapText="1"/>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5" fillId="0" borderId="4" xfId="0" applyFont="1" applyBorder="1" applyAlignment="1">
      <alignment horizontal="left" vertical="center" wrapText="1"/>
      <protection locked="0"/>
    </xf>
    <xf numFmtId="0" fontId="5" fillId="0" borderId="4" xfId="0" applyFont="1" applyBorder="1" applyAlignment="1">
      <alignment horizontal="left" vertical="center"/>
      <protection locked="0"/>
    </xf>
    <xf numFmtId="0" fontId="5" fillId="0" borderId="4" xfId="0" applyFont="1" applyBorder="1" applyAlignment="1">
      <alignment horizontal="left" vertical="center" wrapText="1" indent="1"/>
      <protection locked="0"/>
    </xf>
    <xf numFmtId="49" fontId="7" fillId="0" borderId="4" xfId="50" applyNumberFormat="1" applyFont="1" applyBorder="1" applyProtection="1">
      <alignment horizontal="left"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left" vertical="center" wrapText="1"/>
      <protection locked="0"/>
    </xf>
    <xf numFmtId="0" fontId="5" fillId="0" borderId="7" xfId="0" applyFont="1" applyBorder="1" applyAlignment="1">
      <alignment horizontal="left" vertical="center" wrapText="1"/>
      <protection locked="0"/>
    </xf>
    <xf numFmtId="0" fontId="2" fillId="0" borderId="0" xfId="0" applyFont="1" applyAlignment="1" applyProtection="1">
      <alignment vertical="center"/>
    </xf>
    <xf numFmtId="0" fontId="2" fillId="0" borderId="0" xfId="0" applyFont="1" applyAlignment="1">
      <alignment horizontal="right" vertical="center"/>
      <protection locked="0"/>
    </xf>
    <xf numFmtId="0" fontId="6" fillId="0" borderId="0" xfId="0" applyFont="1" applyAlignment="1" applyProtection="1">
      <alignment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2" fillId="0" borderId="4" xfId="0" applyFont="1" applyBorder="1" applyAlignment="1">
      <alignment horizontal="center" vertical="center"/>
      <protection locked="0"/>
    </xf>
    <xf numFmtId="176" fontId="7" fillId="0" borderId="4" xfId="0" applyNumberFormat="1" applyFont="1" applyBorder="1" applyAlignment="1">
      <alignment horizontal="right" vertical="center"/>
      <protection locked="0"/>
    </xf>
    <xf numFmtId="49" fontId="2" fillId="0" borderId="0" xfId="0" applyNumberFormat="1" applyFont="1" applyAlignment="1" applyProtection="1"/>
    <xf numFmtId="0" fontId="5" fillId="0" borderId="4" xfId="0" applyFont="1" applyBorder="1" applyAlignment="1" applyProtection="1">
      <alignment horizontal="left" vertical="center" wrapText="1"/>
    </xf>
    <xf numFmtId="0" fontId="2" fillId="0" borderId="5" xfId="0" applyFont="1" applyBorder="1" applyAlignment="1">
      <alignment horizontal="center" vertical="center" wrapText="1"/>
      <protection locked="0"/>
    </xf>
    <xf numFmtId="0" fontId="5" fillId="0" borderId="6" xfId="0" applyFont="1" applyBorder="1" applyAlignment="1" applyProtection="1">
      <alignment horizontal="left" vertical="center"/>
    </xf>
    <xf numFmtId="0" fontId="2" fillId="0" borderId="0" xfId="0" applyFont="1" applyAlignment="1" applyProtection="1"/>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5" fillId="0" borderId="7" xfId="0" applyFont="1" applyBorder="1" applyAlignment="1" applyProtection="1">
      <alignment horizontal="left" vertical="center"/>
    </xf>
    <xf numFmtId="0" fontId="8" fillId="0" borderId="0" xfId="0" applyFont="1">
      <alignment vertical="top"/>
      <protection locked="0"/>
    </xf>
    <xf numFmtId="0" fontId="5" fillId="0" borderId="0" xfId="0" applyFont="1" applyAlignment="1">
      <alignment horizontal="right" vertical="center"/>
      <protection locked="0"/>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6" fillId="0" borderId="4" xfId="0" applyFont="1" applyBorder="1" applyAlignment="1" applyProtection="1">
      <alignment horizontal="center" vertical="center" wrapText="1"/>
    </xf>
    <xf numFmtId="0" fontId="5" fillId="0" borderId="4" xfId="0" applyFont="1" applyBorder="1" applyAlignment="1" applyProtection="1">
      <alignment vertical="center" wrapText="1"/>
    </xf>
    <xf numFmtId="0" fontId="5" fillId="0" borderId="6" xfId="0" applyFont="1" applyBorder="1" applyAlignment="1">
      <alignment horizontal="center" vertical="center" wrapText="1"/>
      <protection locked="0"/>
    </xf>
    <xf numFmtId="0" fontId="5" fillId="0" borderId="0" xfId="0" applyFont="1">
      <alignment vertical="top"/>
      <protection locked="0"/>
    </xf>
    <xf numFmtId="0" fontId="5" fillId="0" borderId="0" xfId="0" applyFont="1" applyAlignment="1" applyProtection="1">
      <alignment horizontal="right" vertical="center"/>
    </xf>
    <xf numFmtId="0" fontId="2" fillId="0" borderId="0" xfId="0" applyFont="1" applyAlignment="1" applyProtection="1">
      <alignment horizontal="right"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0" fontId="7" fillId="0" borderId="4" xfId="56" applyNumberFormat="1" applyFont="1" applyBorder="1" applyProtection="1">
      <alignment horizontal="right" vertical="center"/>
      <protection locked="0"/>
    </xf>
    <xf numFmtId="0" fontId="5" fillId="0" borderId="7"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4" xfId="0" applyFont="1" applyBorder="1" applyAlignment="1">
      <alignment horizontal="center" vertical="center"/>
      <protection locked="0"/>
    </xf>
    <xf numFmtId="0" fontId="5" fillId="0" borderId="4" xfId="0" applyFont="1" applyBorder="1" applyAlignment="1" applyProtection="1">
      <alignment horizontal="center" vertical="center" wrapText="1"/>
    </xf>
    <xf numFmtId="0" fontId="5" fillId="0" borderId="4" xfId="0" applyFont="1" applyBorder="1" applyAlignment="1">
      <alignment horizontal="center" vertical="center"/>
      <protection locked="0"/>
    </xf>
    <xf numFmtId="0" fontId="5" fillId="0" borderId="4"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6" fillId="0" borderId="8" xfId="0" applyFont="1" applyBorder="1" applyAlignment="1" applyProtection="1">
      <alignment horizontal="center" vertical="center" wrapText="1"/>
    </xf>
    <xf numFmtId="0" fontId="6" fillId="0" borderId="4" xfId="0" applyFont="1" applyBorder="1" applyAlignment="1" applyProtection="1">
      <alignment horizontal="center" vertical="center"/>
    </xf>
    <xf numFmtId="0" fontId="2" fillId="0" borderId="0" xfId="0" applyFont="1" applyAlignment="1" applyProtection="1">
      <alignment wrapText="1"/>
    </xf>
    <xf numFmtId="0" fontId="5" fillId="0" borderId="0" xfId="0" applyFont="1" applyAlignment="1">
      <alignment horizontal="right"/>
      <protection locked="0"/>
    </xf>
    <xf numFmtId="0" fontId="6" fillId="0" borderId="6" xfId="0" applyFont="1" applyBorder="1" applyAlignment="1">
      <alignment horizontal="center" vertical="center"/>
      <protection locked="0"/>
    </xf>
    <xf numFmtId="0" fontId="2" fillId="0" borderId="0" xfId="0" applyFont="1" applyAlignment="1">
      <protection locked="0"/>
    </xf>
    <xf numFmtId="0" fontId="4" fillId="0" borderId="0" xfId="0" applyFont="1" applyAlignment="1" applyProtection="1">
      <alignment horizontal="center" vertical="center" wrapText="1"/>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3" xfId="0" applyNumberFormat="1" applyFont="1" applyBorder="1" applyAlignment="1" applyProtection="1">
      <alignment horizontal="center" vertical="center"/>
    </xf>
    <xf numFmtId="0" fontId="5" fillId="0" borderId="3"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vertical="top" wrapText="1"/>
      <protection locked="0"/>
    </xf>
    <xf numFmtId="0" fontId="4" fillId="0" borderId="0" xfId="0" applyFont="1" applyAlignment="1">
      <alignment horizontal="center" vertical="center" wrapText="1"/>
      <protection locked="0"/>
    </xf>
    <xf numFmtId="0" fontId="6" fillId="0" borderId="6"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4" xfId="0" applyFont="1" applyBorder="1" applyAlignment="1">
      <alignment horizontal="center" vertical="center" wrapText="1"/>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3"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3" xfId="0" applyFont="1" applyBorder="1" applyAlignment="1">
      <alignment horizontal="left" vertical="center" wrapText="1"/>
      <protection locked="0"/>
    </xf>
    <xf numFmtId="0" fontId="2" fillId="0" borderId="5" xfId="0" applyFont="1" applyBorder="1" applyAlignment="1">
      <alignment horizontal="center" vertical="center"/>
      <protection locked="0"/>
    </xf>
    <xf numFmtId="0" fontId="2" fillId="0" borderId="6" xfId="0" applyFont="1" applyBorder="1" applyAlignment="1">
      <alignment horizontal="center" vertical="center"/>
      <protection locked="0"/>
    </xf>
    <xf numFmtId="0" fontId="2" fillId="0" borderId="7" xfId="0" applyFont="1" applyBorder="1" applyAlignment="1">
      <alignment horizontal="center" vertical="center"/>
      <protection locked="0"/>
    </xf>
    <xf numFmtId="3" fontId="6" fillId="0" borderId="4" xfId="0" applyNumberFormat="1" applyFont="1" applyBorder="1" applyAlignment="1" applyProtection="1">
      <alignment horizontal="center" vertical="center"/>
    </xf>
    <xf numFmtId="0" fontId="5" fillId="0" borderId="4" xfId="0" applyFont="1" applyBorder="1" applyAlignment="1" applyProtection="1">
      <alignment horizontal="left" vertical="center" wrapText="1" indent="1"/>
    </xf>
    <xf numFmtId="0" fontId="5" fillId="0" borderId="4" xfId="0" applyFont="1" applyBorder="1" applyAlignment="1" applyProtection="1">
      <alignment horizontal="left" vertical="center" wrapText="1" indent="2"/>
    </xf>
    <xf numFmtId="3" fontId="2" fillId="0" borderId="4" xfId="0" applyNumberFormat="1" applyFont="1" applyBorder="1" applyAlignment="1" applyProtection="1">
      <alignment horizontal="center" vertical="center"/>
    </xf>
    <xf numFmtId="0" fontId="2" fillId="0" borderId="4"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2"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3" fontId="2" fillId="0" borderId="4" xfId="0" applyNumberFormat="1" applyFont="1" applyBorder="1" applyAlignment="1">
      <alignment horizontal="center" vertical="center"/>
      <protection locked="0"/>
    </xf>
    <xf numFmtId="0" fontId="5" fillId="0" borderId="4" xfId="0" applyFont="1" applyBorder="1" applyAlignment="1" applyProtection="1">
      <alignment horizontal="left" vertical="center"/>
    </xf>
    <xf numFmtId="0" fontId="5" fillId="0" borderId="4" xfId="0" applyFont="1" applyBorder="1" applyAlignment="1" applyProtection="1">
      <alignment horizontal="left" vertical="center" indent="1"/>
    </xf>
    <xf numFmtId="0" fontId="5" fillId="0" borderId="6" xfId="0" applyFont="1" applyBorder="1" applyAlignment="1">
      <alignment horizontal="left" vertical="center"/>
      <protection locked="0"/>
    </xf>
    <xf numFmtId="0" fontId="6" fillId="0" borderId="5" xfId="0" applyFont="1" applyBorder="1" applyAlignment="1">
      <alignment horizontal="center" vertical="center"/>
      <protection locked="0"/>
    </xf>
    <xf numFmtId="0" fontId="5" fillId="0" borderId="7" xfId="0" applyFont="1" applyBorder="1" applyAlignment="1">
      <alignment horizontal="left" vertical="center"/>
      <protection locked="0"/>
    </xf>
    <xf numFmtId="0" fontId="6" fillId="0" borderId="5" xfId="0" applyFont="1" applyBorder="1" applyAlignment="1">
      <alignment horizontal="center" vertical="center" wrapText="1"/>
      <protection locked="0"/>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3" xfId="0" applyFont="1" applyBorder="1" applyAlignment="1">
      <alignment horizontal="center" vertical="center" wrapText="1"/>
      <protection locked="0"/>
    </xf>
    <xf numFmtId="0" fontId="14" fillId="0" borderId="4" xfId="0" applyFont="1" applyBorder="1" applyAlignment="1">
      <alignment horizontal="center" vertical="center"/>
      <protection locked="0"/>
    </xf>
    <xf numFmtId="0" fontId="15" fillId="0" borderId="4" xfId="0" applyFont="1" applyBorder="1" applyAlignment="1">
      <alignment horizontal="center" vertical="center"/>
      <protection locked="0"/>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176" fontId="17" fillId="0" borderId="4" xfId="0" applyNumberFormat="1" applyFont="1" applyBorder="1" applyAlignment="1" applyProtection="1">
      <alignment horizontal="right" vertical="center"/>
    </xf>
    <xf numFmtId="176" fontId="17" fillId="0" borderId="4"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5"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49" fontId="6" fillId="0" borderId="4" xfId="0" applyNumberFormat="1" applyFont="1" applyBorder="1" applyAlignment="1">
      <alignment horizontal="center" vertical="center"/>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lignment vertical="center"/>
      <protection locked="0"/>
    </xf>
    <xf numFmtId="0" fontId="7" fillId="0" borderId="4" xfId="0" applyFont="1" applyBorder="1" applyAlignment="1">
      <alignment vertical="center"/>
      <protection locked="0"/>
    </xf>
    <xf numFmtId="0" fontId="7" fillId="0" borderId="7" xfId="0" applyFont="1" applyBorder="1" applyAlignment="1">
      <alignment horizontal="left" vertical="center"/>
      <protection locked="0"/>
    </xf>
    <xf numFmtId="0" fontId="7" fillId="0" borderId="3" xfId="0" applyFont="1" applyBorder="1" applyAlignment="1">
      <alignment vertical="center"/>
      <protection locked="0"/>
    </xf>
    <xf numFmtId="0" fontId="7" fillId="0" borderId="11" xfId="0" applyFont="1" applyBorder="1" applyAlignment="1">
      <alignment horizontal="left" vertical="center"/>
      <protection locked="0"/>
    </xf>
    <xf numFmtId="0" fontId="7" fillId="0" borderId="3" xfId="0" applyFont="1" applyBorder="1" applyAlignment="1">
      <alignment horizontal="left" vertical="center"/>
      <protection locked="0"/>
    </xf>
    <xf numFmtId="0" fontId="21" fillId="0" borderId="3" xfId="0" applyFont="1" applyBorder="1" applyAlignment="1">
      <alignment vertical="center"/>
      <protection locked="0"/>
    </xf>
    <xf numFmtId="0" fontId="22" fillId="0" borderId="3" xfId="0" applyFont="1" applyBorder="1" applyAlignment="1">
      <alignment horizontal="center" vertical="center"/>
      <protection locked="0"/>
    </xf>
    <xf numFmtId="176" fontId="22" fillId="0" borderId="4" xfId="0" applyNumberFormat="1" applyFont="1" applyBorder="1" applyAlignment="1">
      <alignment horizontal="right" vertical="center"/>
      <protection locked="0"/>
    </xf>
    <xf numFmtId="0" fontId="5" fillId="0" borderId="4"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4" xfId="0" applyFont="1" applyBorder="1" applyAlignment="1">
      <alignment horizontal="left" vertical="center" wrapText="1" indent="1"/>
      <protection locked="0"/>
    </xf>
    <xf numFmtId="0" fontId="21" fillId="0" borderId="4" xfId="0" applyFont="1" applyBorder="1" applyAlignment="1" applyProtection="1">
      <alignment horizontal="left" vertical="center" wrapText="1" indent="1"/>
    </xf>
    <xf numFmtId="0" fontId="2" fillId="0" borderId="4" xfId="0" applyFont="1" applyBorder="1" applyAlignment="1">
      <alignment horizontal="left" vertical="center" wrapText="1" indent="2"/>
      <protection locked="0"/>
    </xf>
    <xf numFmtId="0" fontId="2" fillId="0" borderId="4" xfId="0" applyFont="1" applyBorder="1" applyAlignment="1" applyProtection="1">
      <alignment horizontal="left" vertical="center" wrapText="1" indent="2"/>
    </xf>
    <xf numFmtId="0" fontId="2" fillId="0" borderId="4" xfId="0" applyFont="1" applyBorder="1" applyAlignment="1">
      <alignment horizontal="center" vertical="center" wrapText="1"/>
      <protection locked="0"/>
    </xf>
    <xf numFmtId="0" fontId="2"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6" xfId="0" applyFont="1" applyBorder="1" applyAlignment="1">
      <alignment horizontal="center" vertical="center" wrapText="1"/>
      <protection locked="0"/>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3"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3" xfId="0" applyFont="1" applyBorder="1" applyAlignment="1" applyProtection="1">
      <alignment horizontal="center" vertical="center"/>
    </xf>
    <xf numFmtId="0" fontId="5" fillId="0" borderId="11" xfId="0" applyFont="1" applyBorder="1" applyAlignment="1" applyProtection="1">
      <alignment vertical="center"/>
    </xf>
    <xf numFmtId="0" fontId="2" fillId="0" borderId="6" xfId="0" applyFont="1" applyBorder="1" applyAlignment="1" applyProtection="1">
      <alignment horizontal="center" vertical="center" wrapText="1"/>
    </xf>
    <xf numFmtId="0" fontId="23" fillId="0" borderId="0" xfId="0" applyFont="1" applyProtection="1">
      <alignment vertical="top"/>
    </xf>
    <xf numFmtId="0" fontId="2" fillId="0" borderId="6" xfId="0" applyFont="1" applyBorder="1" applyAlignment="1" applyProtection="1">
      <alignment horizontal="center" vertical="center"/>
    </xf>
    <xf numFmtId="0" fontId="2" fillId="0" borderId="13" xfId="0" applyFont="1" applyBorder="1" applyAlignment="1" applyProtection="1">
      <alignment horizontal="center" vertical="center"/>
    </xf>
    <xf numFmtId="0" fontId="26" fillId="0" borderId="0" xfId="0" applyFont="1" applyAlignment="1">
      <alignment horizontal="center" vertical="center"/>
      <protection locked="0"/>
    </xf>
    <xf numFmtId="0" fontId="2" fillId="0" borderId="7" xfId="0" applyFont="1" applyBorder="1" applyAlignment="1" applyProtection="1">
      <alignment horizontal="center" vertical="center" wrapText="1"/>
    </xf>
    <xf numFmtId="0" fontId="5" fillId="0" borderId="11" xfId="0" applyFont="1" applyBorder="1" applyAlignment="1">
      <alignment horizontal="center" vertical="center"/>
      <protection locked="0"/>
    </xf>
    <xf numFmtId="0" fontId="2" fillId="2" borderId="7"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29" fillId="0" borderId="3" xfId="0" applyFont="1" applyBorder="1" applyAlignment="1" applyProtection="1">
      <alignment horizontal="center" vertical="center"/>
    </xf>
    <xf numFmtId="0" fontId="29" fillId="0" borderId="4" xfId="0" applyFont="1" applyBorder="1" applyAlignment="1" applyProtection="1">
      <alignment horizontal="center" vertical="center"/>
    </xf>
    <xf numFmtId="0" fontId="5" fillId="0" borderId="3" xfId="0" applyFont="1" applyBorder="1" applyAlignment="1" applyProtection="1">
      <alignment horizontal="left" vertical="center"/>
    </xf>
    <xf numFmtId="0" fontId="29" fillId="0" borderId="3" xfId="0" applyFont="1" applyBorder="1" applyAlignment="1">
      <alignment horizontal="center" vertical="center"/>
      <protection locked="0"/>
    </xf>
    <xf numFmtId="0" fontId="21" fillId="0" borderId="4" xfId="0" applyFont="1" applyBorder="1" applyAlignment="1" applyProtection="1" quotePrefix="1">
      <alignment horizontal="left" vertical="center" wrapText="1" indent="1"/>
    </xf>
    <xf numFmtId="0" fontId="2" fillId="0" borderId="4" xfId="0" applyFont="1" applyBorder="1" applyAlignment="1" applyProtection="1" quotePrefix="1">
      <alignment horizontal="left" vertical="center" wrapText="1" indent="2"/>
    </xf>
    <xf numFmtId="0" fontId="5" fillId="0" borderId="4"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7" workbookViewId="0">
      <selection activeCell="B38" sqref="B3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6" t="s">
        <v>0</v>
      </c>
    </row>
    <row r="2" ht="36" customHeight="1" spans="1:4">
      <c r="A2" s="3" t="str">
        <f>"2025"&amp;"年部门财务收支预算总表"</f>
        <v>2025年部门财务收支预算总表</v>
      </c>
      <c r="B2" s="205"/>
      <c r="C2" s="205"/>
      <c r="D2" s="205"/>
    </row>
    <row r="3" ht="18.75" customHeight="1" spans="1:4">
      <c r="A3" s="41" t="str">
        <f>"单位名称："&amp;"沧源佤族自治县应急管理局"</f>
        <v>单位名称：沧源佤族自治县应急管理局</v>
      </c>
      <c r="B3" s="206"/>
      <c r="C3" s="206"/>
      <c r="D3" s="46" t="s">
        <v>1</v>
      </c>
    </row>
    <row r="4" ht="18.75" customHeight="1" spans="1:4">
      <c r="A4" s="24" t="s">
        <v>2</v>
      </c>
      <c r="B4" s="26"/>
      <c r="C4" s="24" t="s">
        <v>3</v>
      </c>
      <c r="D4" s="26"/>
    </row>
    <row r="5" ht="18.75" customHeight="1" spans="1:4">
      <c r="A5" s="34" t="s">
        <v>4</v>
      </c>
      <c r="B5" s="34" t="str">
        <f>"2025"&amp;"年预算数"</f>
        <v>2025年预算数</v>
      </c>
      <c r="C5" s="34" t="s">
        <v>5</v>
      </c>
      <c r="D5" s="34" t="str">
        <f>"2025"&amp;"年预算数"</f>
        <v>2025年预算数</v>
      </c>
    </row>
    <row r="6" ht="18.75" customHeight="1" spans="1:4">
      <c r="A6" s="36"/>
      <c r="B6" s="36"/>
      <c r="C6" s="36"/>
      <c r="D6" s="36"/>
    </row>
    <row r="7" ht="18.75" customHeight="1" spans="1:4">
      <c r="A7" s="130" t="s">
        <v>6</v>
      </c>
      <c r="B7" s="28">
        <v>4512055.63</v>
      </c>
      <c r="C7" s="130" t="s">
        <v>7</v>
      </c>
      <c r="D7" s="28"/>
    </row>
    <row r="8" ht="18.75" customHeight="1" spans="1:4">
      <c r="A8" s="130" t="s">
        <v>8</v>
      </c>
      <c r="B8" s="28"/>
      <c r="C8" s="130" t="s">
        <v>9</v>
      </c>
      <c r="D8" s="28"/>
    </row>
    <row r="9" ht="18.75" customHeight="1" spans="1:4">
      <c r="A9" s="130" t="s">
        <v>10</v>
      </c>
      <c r="B9" s="28"/>
      <c r="C9" s="130" t="s">
        <v>11</v>
      </c>
      <c r="D9" s="28"/>
    </row>
    <row r="10" ht="18.75" customHeight="1" spans="1:4">
      <c r="A10" s="130" t="s">
        <v>12</v>
      </c>
      <c r="B10" s="28"/>
      <c r="C10" s="130" t="s">
        <v>13</v>
      </c>
      <c r="D10" s="28"/>
    </row>
    <row r="11" ht="18.75" customHeight="1" spans="1:4">
      <c r="A11" s="207" t="s">
        <v>14</v>
      </c>
      <c r="B11" s="28"/>
      <c r="C11" s="162" t="s">
        <v>15</v>
      </c>
      <c r="D11" s="28"/>
    </row>
    <row r="12" ht="18.75" customHeight="1" spans="1:4">
      <c r="A12" s="165" t="s">
        <v>16</v>
      </c>
      <c r="B12" s="28"/>
      <c r="C12" s="164" t="s">
        <v>17</v>
      </c>
      <c r="D12" s="28"/>
    </row>
    <row r="13" ht="18.75" customHeight="1" spans="1:4">
      <c r="A13" s="165" t="s">
        <v>18</v>
      </c>
      <c r="B13" s="28"/>
      <c r="C13" s="164" t="s">
        <v>19</v>
      </c>
      <c r="D13" s="28"/>
    </row>
    <row r="14" ht="18.75" customHeight="1" spans="1:4">
      <c r="A14" s="165" t="s">
        <v>20</v>
      </c>
      <c r="B14" s="28"/>
      <c r="C14" s="164" t="s">
        <v>21</v>
      </c>
      <c r="D14" s="28">
        <v>464179.2</v>
      </c>
    </row>
    <row r="15" ht="18.75" customHeight="1" spans="1:4">
      <c r="A15" s="165" t="s">
        <v>22</v>
      </c>
      <c r="B15" s="28"/>
      <c r="C15" s="164" t="s">
        <v>23</v>
      </c>
      <c r="D15" s="28">
        <v>154087.5</v>
      </c>
    </row>
    <row r="16" ht="18.75" customHeight="1" spans="1:4">
      <c r="A16" s="165" t="s">
        <v>24</v>
      </c>
      <c r="B16" s="28"/>
      <c r="C16" s="165" t="s">
        <v>25</v>
      </c>
      <c r="D16" s="28"/>
    </row>
    <row r="17" ht="18.75" customHeight="1" spans="1:4">
      <c r="A17" s="165" t="s">
        <v>26</v>
      </c>
      <c r="B17" s="28"/>
      <c r="C17" s="165" t="s">
        <v>27</v>
      </c>
      <c r="D17" s="28"/>
    </row>
    <row r="18" ht="18.75" customHeight="1" spans="1:4">
      <c r="A18" s="166" t="s">
        <v>26</v>
      </c>
      <c r="B18" s="28"/>
      <c r="C18" s="164" t="s">
        <v>28</v>
      </c>
      <c r="D18" s="28"/>
    </row>
    <row r="19" ht="18.75" customHeight="1" spans="1:4">
      <c r="A19" s="166" t="s">
        <v>26</v>
      </c>
      <c r="B19" s="28"/>
      <c r="C19" s="164" t="s">
        <v>29</v>
      </c>
      <c r="D19" s="28"/>
    </row>
    <row r="20" ht="18.75" customHeight="1" spans="1:4">
      <c r="A20" s="166" t="s">
        <v>26</v>
      </c>
      <c r="B20" s="28"/>
      <c r="C20" s="164" t="s">
        <v>30</v>
      </c>
      <c r="D20" s="28"/>
    </row>
    <row r="21" ht="18.75" customHeight="1" spans="1:4">
      <c r="A21" s="166" t="s">
        <v>26</v>
      </c>
      <c r="B21" s="28"/>
      <c r="C21" s="164" t="s">
        <v>31</v>
      </c>
      <c r="D21" s="28"/>
    </row>
    <row r="22" ht="18.75" customHeight="1" spans="1:4">
      <c r="A22" s="166" t="s">
        <v>26</v>
      </c>
      <c r="B22" s="28"/>
      <c r="C22" s="164" t="s">
        <v>32</v>
      </c>
      <c r="D22" s="28"/>
    </row>
    <row r="23" ht="18.75" customHeight="1" spans="1:4">
      <c r="A23" s="166" t="s">
        <v>26</v>
      </c>
      <c r="B23" s="28"/>
      <c r="C23" s="164" t="s">
        <v>33</v>
      </c>
      <c r="D23" s="28"/>
    </row>
    <row r="24" ht="18.75" customHeight="1" spans="1:4">
      <c r="A24" s="166" t="s">
        <v>26</v>
      </c>
      <c r="B24" s="28"/>
      <c r="C24" s="164" t="s">
        <v>34</v>
      </c>
      <c r="D24" s="28"/>
    </row>
    <row r="25" ht="18.75" customHeight="1" spans="1:4">
      <c r="A25" s="166" t="s">
        <v>26</v>
      </c>
      <c r="B25" s="28"/>
      <c r="C25" s="164" t="s">
        <v>35</v>
      </c>
      <c r="D25" s="28">
        <v>284774.4</v>
      </c>
    </row>
    <row r="26" ht="18.75" customHeight="1" spans="1:4">
      <c r="A26" s="166" t="s">
        <v>26</v>
      </c>
      <c r="B26" s="28"/>
      <c r="C26" s="164" t="s">
        <v>36</v>
      </c>
      <c r="D26" s="28"/>
    </row>
    <row r="27" ht="18.75" customHeight="1" spans="1:4">
      <c r="A27" s="166" t="s">
        <v>26</v>
      </c>
      <c r="B27" s="28"/>
      <c r="C27" s="164" t="s">
        <v>37</v>
      </c>
      <c r="D27" s="28"/>
    </row>
    <row r="28" ht="18.75" customHeight="1" spans="1:4">
      <c r="A28" s="166" t="s">
        <v>26</v>
      </c>
      <c r="B28" s="28"/>
      <c r="C28" s="164" t="s">
        <v>38</v>
      </c>
      <c r="D28" s="28">
        <v>3609014.53</v>
      </c>
    </row>
    <row r="29" ht="18.75" customHeight="1" spans="1:4">
      <c r="A29" s="166" t="s">
        <v>26</v>
      </c>
      <c r="B29" s="28"/>
      <c r="C29" s="164" t="s">
        <v>39</v>
      </c>
      <c r="D29" s="28"/>
    </row>
    <row r="30" ht="18.75" customHeight="1" spans="1:4">
      <c r="A30" s="167" t="s">
        <v>26</v>
      </c>
      <c r="B30" s="28"/>
      <c r="C30" s="165" t="s">
        <v>40</v>
      </c>
      <c r="D30" s="28"/>
    </row>
    <row r="31" ht="18.75" customHeight="1" spans="1:4">
      <c r="A31" s="167" t="s">
        <v>26</v>
      </c>
      <c r="B31" s="28"/>
      <c r="C31" s="165" t="s">
        <v>41</v>
      </c>
      <c r="D31" s="28"/>
    </row>
    <row r="32" ht="18.75" customHeight="1" spans="1:4">
      <c r="A32" s="167" t="s">
        <v>26</v>
      </c>
      <c r="B32" s="28"/>
      <c r="C32" s="165" t="s">
        <v>42</v>
      </c>
      <c r="D32" s="28"/>
    </row>
    <row r="33" ht="18.75" customHeight="1" spans="1:4">
      <c r="A33" s="208"/>
      <c r="B33" s="168"/>
      <c r="C33" s="165" t="s">
        <v>43</v>
      </c>
      <c r="D33" s="28"/>
    </row>
    <row r="34" ht="18.75" customHeight="1" spans="1:4">
      <c r="A34" s="208" t="s">
        <v>44</v>
      </c>
      <c r="B34" s="168">
        <f>SUM(B7:B11)</f>
        <v>4512055.63</v>
      </c>
      <c r="C34" s="209" t="s">
        <v>45</v>
      </c>
      <c r="D34" s="168">
        <v>4512055.63</v>
      </c>
    </row>
    <row r="35" ht="18.75" customHeight="1" spans="1:4">
      <c r="A35" s="210" t="s">
        <v>46</v>
      </c>
      <c r="B35" s="28"/>
      <c r="C35" s="130" t="s">
        <v>47</v>
      </c>
      <c r="D35" s="28"/>
    </row>
    <row r="36" ht="18.75" customHeight="1" spans="1:4">
      <c r="A36" s="210" t="s">
        <v>48</v>
      </c>
      <c r="B36" s="28"/>
      <c r="C36" s="130" t="s">
        <v>48</v>
      </c>
      <c r="D36" s="28"/>
    </row>
    <row r="37" ht="18.75" customHeight="1" spans="1:4">
      <c r="A37" s="210" t="s">
        <v>49</v>
      </c>
      <c r="B37" s="28">
        <f>B35-B36</f>
        <v>0</v>
      </c>
      <c r="C37" s="130" t="s">
        <v>50</v>
      </c>
      <c r="D37" s="28"/>
    </row>
    <row r="38" ht="18.75" customHeight="1" spans="1:4">
      <c r="A38" s="211" t="s">
        <v>51</v>
      </c>
      <c r="B38" s="168">
        <f t="shared" ref="B38:D38" si="0">B34+B35</f>
        <v>4512055.63</v>
      </c>
      <c r="C38" s="209" t="s">
        <v>52</v>
      </c>
      <c r="D38" s="168">
        <f t="shared" si="0"/>
        <v>4512055.63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11" sqref="C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46" t="s">
        <v>429</v>
      </c>
    </row>
    <row r="2" ht="32.25" customHeight="1" spans="1:6">
      <c r="A2" s="102" t="str">
        <f>"2025"&amp;"年部门政府性基金预算支出预算表"</f>
        <v>2025年部门政府性基金预算支出预算表</v>
      </c>
      <c r="B2" s="103" t="s">
        <v>430</v>
      </c>
      <c r="C2" s="104"/>
      <c r="D2" s="105"/>
      <c r="E2" s="105"/>
      <c r="F2" s="105"/>
    </row>
    <row r="3" ht="18.75" customHeight="1" spans="1:6">
      <c r="A3" s="5" t="str">
        <f>"单位名称："&amp;"沧源佤族自治县应急管理局"</f>
        <v>单位名称：沧源佤族自治县应急管理局</v>
      </c>
      <c r="B3" s="5" t="s">
        <v>431</v>
      </c>
      <c r="C3" s="99"/>
      <c r="D3" s="101"/>
      <c r="E3" s="101"/>
      <c r="F3" s="46" t="s">
        <v>1</v>
      </c>
    </row>
    <row r="4" ht="18.75" customHeight="1" spans="1:6">
      <c r="A4" s="106" t="s">
        <v>179</v>
      </c>
      <c r="B4" s="107" t="s">
        <v>74</v>
      </c>
      <c r="C4" s="108" t="s">
        <v>75</v>
      </c>
      <c r="D4" s="25" t="s">
        <v>432</v>
      </c>
      <c r="E4" s="25"/>
      <c r="F4" s="26"/>
    </row>
    <row r="5" ht="18.75" customHeight="1" spans="1:6">
      <c r="A5" s="109"/>
      <c r="B5" s="110"/>
      <c r="C5" s="96"/>
      <c r="D5" s="95" t="s">
        <v>56</v>
      </c>
      <c r="E5" s="95" t="s">
        <v>76</v>
      </c>
      <c r="F5" s="95" t="s">
        <v>77</v>
      </c>
    </row>
    <row r="6" ht="18.75" customHeight="1" spans="1:6">
      <c r="A6" s="109">
        <v>1</v>
      </c>
      <c r="B6" s="111" t="s">
        <v>160</v>
      </c>
      <c r="C6" s="96">
        <v>3</v>
      </c>
      <c r="D6" s="95">
        <v>4</v>
      </c>
      <c r="E6" s="95">
        <v>5</v>
      </c>
      <c r="F6" s="95">
        <v>6</v>
      </c>
    </row>
    <row r="7" ht="18.75" customHeight="1" spans="1:6">
      <c r="A7" s="112"/>
      <c r="B7" s="80"/>
      <c r="C7" s="80"/>
      <c r="D7" s="28"/>
      <c r="E7" s="28"/>
      <c r="F7" s="28"/>
    </row>
    <row r="8" ht="18.75" customHeight="1" spans="1:6">
      <c r="A8" s="112"/>
      <c r="B8" s="80"/>
      <c r="C8" s="80"/>
      <c r="D8" s="28"/>
      <c r="E8" s="28"/>
      <c r="F8" s="28"/>
    </row>
    <row r="9" ht="18.75" customHeight="1" spans="1:6">
      <c r="A9" s="113" t="s">
        <v>117</v>
      </c>
      <c r="B9" s="114" t="s">
        <v>117</v>
      </c>
      <c r="C9" s="115" t="s">
        <v>117</v>
      </c>
      <c r="D9" s="28"/>
      <c r="E9" s="28"/>
      <c r="F9" s="28"/>
    </row>
    <row r="11" customHeight="1" spans="3:3">
      <c r="C11" s="45" t="s">
        <v>433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E19" sqref="E1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3"/>
      <c r="B1" s="33"/>
      <c r="C1" s="33"/>
      <c r="D1" s="33"/>
      <c r="E1" s="33"/>
      <c r="F1" s="33"/>
      <c r="G1" s="33"/>
      <c r="H1" s="33"/>
      <c r="I1" s="33"/>
      <c r="J1" s="33"/>
      <c r="O1" s="39"/>
      <c r="P1" s="39"/>
      <c r="Q1" s="46" t="s">
        <v>434</v>
      </c>
    </row>
    <row r="2" ht="35.25" customHeight="1" spans="1:17">
      <c r="A2" s="59" t="str">
        <f>"2025"&amp;"年部门政府采购预算表"</f>
        <v>2025年部门政府采购预算表</v>
      </c>
      <c r="B2" s="4"/>
      <c r="C2" s="4"/>
      <c r="D2" s="4"/>
      <c r="E2" s="4"/>
      <c r="F2" s="4"/>
      <c r="G2" s="4"/>
      <c r="H2" s="4"/>
      <c r="I2" s="4"/>
      <c r="J2" s="4"/>
      <c r="K2" s="53"/>
      <c r="L2" s="4"/>
      <c r="M2" s="4"/>
      <c r="N2" s="4"/>
      <c r="O2" s="53"/>
      <c r="P2" s="53"/>
      <c r="Q2" s="4"/>
    </row>
    <row r="3" ht="18.75" customHeight="1" spans="1:17">
      <c r="A3" s="41" t="str">
        <f>"单位名称："&amp;"沧源佤族自治县应急管理局"</f>
        <v>单位名称：沧源佤族自治县应急管理局</v>
      </c>
      <c r="B3" s="94"/>
      <c r="C3" s="94"/>
      <c r="D3" s="94"/>
      <c r="E3" s="94"/>
      <c r="F3" s="94"/>
      <c r="G3" s="94"/>
      <c r="H3" s="94"/>
      <c r="I3" s="94"/>
      <c r="J3" s="94"/>
      <c r="O3" s="66"/>
      <c r="P3" s="66"/>
      <c r="Q3" s="46" t="s">
        <v>166</v>
      </c>
    </row>
    <row r="4" ht="18.75" customHeight="1" spans="1:17">
      <c r="A4" s="8" t="s">
        <v>435</v>
      </c>
      <c r="B4" s="71" t="s">
        <v>436</v>
      </c>
      <c r="C4" s="71" t="s">
        <v>437</v>
      </c>
      <c r="D4" s="71" t="s">
        <v>438</v>
      </c>
      <c r="E4" s="71" t="s">
        <v>439</v>
      </c>
      <c r="F4" s="71" t="s">
        <v>440</v>
      </c>
      <c r="G4" s="49" t="s">
        <v>186</v>
      </c>
      <c r="H4" s="49"/>
      <c r="I4" s="49"/>
      <c r="J4" s="49"/>
      <c r="K4" s="86"/>
      <c r="L4" s="49"/>
      <c r="M4" s="49"/>
      <c r="N4" s="49"/>
      <c r="O4" s="67"/>
      <c r="P4" s="86"/>
      <c r="Q4" s="50"/>
    </row>
    <row r="5" ht="18.75" customHeight="1" spans="1:17">
      <c r="A5" s="10"/>
      <c r="B5" s="73"/>
      <c r="C5" s="73"/>
      <c r="D5" s="73"/>
      <c r="E5" s="73"/>
      <c r="F5" s="73"/>
      <c r="G5" s="73" t="s">
        <v>56</v>
      </c>
      <c r="H5" s="73" t="s">
        <v>59</v>
      </c>
      <c r="I5" s="73" t="s">
        <v>441</v>
      </c>
      <c r="J5" s="73" t="s">
        <v>442</v>
      </c>
      <c r="K5" s="74" t="s">
        <v>443</v>
      </c>
      <c r="L5" s="87" t="s">
        <v>79</v>
      </c>
      <c r="M5" s="87"/>
      <c r="N5" s="87"/>
      <c r="O5" s="88"/>
      <c r="P5" s="93"/>
      <c r="Q5" s="75"/>
    </row>
    <row r="6" ht="30" customHeight="1" spans="1:17">
      <c r="A6" s="12"/>
      <c r="B6" s="75"/>
      <c r="C6" s="75"/>
      <c r="D6" s="75"/>
      <c r="E6" s="75"/>
      <c r="F6" s="75"/>
      <c r="G6" s="75"/>
      <c r="H6" s="75" t="s">
        <v>58</v>
      </c>
      <c r="I6" s="75"/>
      <c r="J6" s="75"/>
      <c r="K6" s="76"/>
      <c r="L6" s="75" t="s">
        <v>58</v>
      </c>
      <c r="M6" s="75" t="s">
        <v>65</v>
      </c>
      <c r="N6" s="75" t="s">
        <v>194</v>
      </c>
      <c r="O6" s="89" t="s">
        <v>67</v>
      </c>
      <c r="P6" s="76" t="s">
        <v>68</v>
      </c>
      <c r="Q6" s="75" t="s">
        <v>69</v>
      </c>
    </row>
    <row r="7" ht="18.75" customHeight="1" spans="1:17">
      <c r="A7" s="36">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78"/>
      <c r="B8" s="79"/>
      <c r="C8" s="79"/>
      <c r="D8" s="79"/>
      <c r="E8" s="97"/>
      <c r="F8" s="28"/>
      <c r="G8" s="28"/>
      <c r="H8" s="28"/>
      <c r="I8" s="28"/>
      <c r="J8" s="28"/>
      <c r="K8" s="28"/>
      <c r="L8" s="28"/>
      <c r="M8" s="28"/>
      <c r="N8" s="28"/>
      <c r="O8" s="28"/>
      <c r="P8" s="28"/>
      <c r="Q8" s="28"/>
    </row>
    <row r="9" ht="18.75" customHeight="1" spans="1:17">
      <c r="A9" s="78"/>
      <c r="B9" s="79"/>
      <c r="C9" s="79"/>
      <c r="D9" s="79"/>
      <c r="E9" s="98"/>
      <c r="F9" s="28"/>
      <c r="G9" s="28"/>
      <c r="H9" s="28"/>
      <c r="I9" s="28"/>
      <c r="J9" s="28"/>
      <c r="K9" s="28"/>
      <c r="L9" s="28"/>
      <c r="M9" s="28"/>
      <c r="N9" s="28"/>
      <c r="O9" s="28"/>
      <c r="P9" s="28"/>
      <c r="Q9" s="28"/>
    </row>
    <row r="10" ht="18.75" customHeight="1" spans="1:17">
      <c r="A10" s="81" t="s">
        <v>117</v>
      </c>
      <c r="B10" s="82"/>
      <c r="C10" s="82"/>
      <c r="D10" s="82"/>
      <c r="E10" s="97"/>
      <c r="F10" s="28"/>
      <c r="G10" s="28"/>
      <c r="H10" s="28"/>
      <c r="I10" s="28"/>
      <c r="J10" s="28"/>
      <c r="K10" s="28"/>
      <c r="L10" s="28"/>
      <c r="M10" s="28"/>
      <c r="N10" s="28"/>
      <c r="O10" s="28"/>
      <c r="P10" s="28"/>
      <c r="Q10" s="28"/>
    </row>
    <row r="12" customHeight="1" spans="3:3">
      <c r="C12" s="38" t="s">
        <v>433</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F23" sqref="F2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5"/>
      <c r="B1" s="65"/>
      <c r="C1" s="68"/>
      <c r="D1" s="65"/>
      <c r="E1" s="65"/>
      <c r="F1" s="65"/>
      <c r="G1" s="65"/>
      <c r="H1" s="84"/>
      <c r="I1" s="65"/>
      <c r="J1" s="65"/>
      <c r="K1" s="65"/>
      <c r="L1" s="39"/>
      <c r="M1" s="90"/>
      <c r="N1" s="91" t="s">
        <v>444</v>
      </c>
    </row>
    <row r="2" ht="34.5" customHeight="1" spans="1:14">
      <c r="A2" s="40" t="str">
        <f>"2025"&amp;"年部门政府购买服务预算表"</f>
        <v>2025年部门政府购买服务预算表</v>
      </c>
      <c r="B2" s="69"/>
      <c r="C2" s="53"/>
      <c r="D2" s="69"/>
      <c r="E2" s="69"/>
      <c r="F2" s="69"/>
      <c r="G2" s="69"/>
      <c r="H2" s="85"/>
      <c r="I2" s="69"/>
      <c r="J2" s="69"/>
      <c r="K2" s="69"/>
      <c r="L2" s="53"/>
      <c r="M2" s="85"/>
      <c r="N2" s="69"/>
    </row>
    <row r="3" ht="18.75" customHeight="1" spans="1:14">
      <c r="A3" s="60" t="str">
        <f>"单位名称："&amp;"沧源佤族自治县应急管理局"</f>
        <v>单位名称：沧源佤族自治县应急管理局</v>
      </c>
      <c r="B3" s="61"/>
      <c r="C3" s="70"/>
      <c r="D3" s="61"/>
      <c r="E3" s="61"/>
      <c r="F3" s="61"/>
      <c r="G3" s="61"/>
      <c r="H3" s="84"/>
      <c r="I3" s="65"/>
      <c r="J3" s="65"/>
      <c r="K3" s="65"/>
      <c r="L3" s="66"/>
      <c r="M3" s="92"/>
      <c r="N3" s="91" t="s">
        <v>166</v>
      </c>
    </row>
    <row r="4" ht="18.75" customHeight="1" spans="1:14">
      <c r="A4" s="8" t="s">
        <v>435</v>
      </c>
      <c r="B4" s="71" t="s">
        <v>445</v>
      </c>
      <c r="C4" s="72" t="s">
        <v>446</v>
      </c>
      <c r="D4" s="49" t="s">
        <v>186</v>
      </c>
      <c r="E4" s="49"/>
      <c r="F4" s="49"/>
      <c r="G4" s="49"/>
      <c r="H4" s="86"/>
      <c r="I4" s="49"/>
      <c r="J4" s="49"/>
      <c r="K4" s="49"/>
      <c r="L4" s="67"/>
      <c r="M4" s="86"/>
      <c r="N4" s="50"/>
    </row>
    <row r="5" ht="18.75" customHeight="1" spans="1:14">
      <c r="A5" s="10"/>
      <c r="B5" s="73"/>
      <c r="C5" s="74"/>
      <c r="D5" s="73" t="s">
        <v>56</v>
      </c>
      <c r="E5" s="73" t="s">
        <v>59</v>
      </c>
      <c r="F5" s="73" t="s">
        <v>441</v>
      </c>
      <c r="G5" s="73" t="s">
        <v>442</v>
      </c>
      <c r="H5" s="74" t="s">
        <v>443</v>
      </c>
      <c r="I5" s="87" t="s">
        <v>79</v>
      </c>
      <c r="J5" s="87"/>
      <c r="K5" s="87"/>
      <c r="L5" s="88"/>
      <c r="M5" s="93"/>
      <c r="N5" s="75"/>
    </row>
    <row r="6" ht="26.25" customHeight="1" spans="1:14">
      <c r="A6" s="12"/>
      <c r="B6" s="75"/>
      <c r="C6" s="76"/>
      <c r="D6" s="75"/>
      <c r="E6" s="75"/>
      <c r="F6" s="75"/>
      <c r="G6" s="75"/>
      <c r="H6" s="76"/>
      <c r="I6" s="75" t="s">
        <v>58</v>
      </c>
      <c r="J6" s="75" t="s">
        <v>65</v>
      </c>
      <c r="K6" s="75" t="s">
        <v>194</v>
      </c>
      <c r="L6" s="89"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8"/>
      <c r="E8" s="28"/>
      <c r="F8" s="28"/>
      <c r="G8" s="28"/>
      <c r="H8" s="28"/>
      <c r="I8" s="28"/>
      <c r="J8" s="28"/>
      <c r="K8" s="28"/>
      <c r="L8" s="28"/>
      <c r="M8" s="28"/>
      <c r="N8" s="28"/>
    </row>
    <row r="9" ht="18.75" customHeight="1" spans="1:14">
      <c r="A9" s="78"/>
      <c r="B9" s="79"/>
      <c r="C9" s="80"/>
      <c r="D9" s="28"/>
      <c r="E9" s="28"/>
      <c r="F9" s="28"/>
      <c r="G9" s="28"/>
      <c r="H9" s="28"/>
      <c r="I9" s="28"/>
      <c r="J9" s="28"/>
      <c r="K9" s="28"/>
      <c r="L9" s="28"/>
      <c r="M9" s="28"/>
      <c r="N9" s="28"/>
    </row>
    <row r="10" ht="18.75" customHeight="1" spans="1:14">
      <c r="A10" s="81" t="s">
        <v>117</v>
      </c>
      <c r="B10" s="82"/>
      <c r="C10" s="83"/>
      <c r="D10" s="28"/>
      <c r="E10" s="28"/>
      <c r="F10" s="28"/>
      <c r="G10" s="28"/>
      <c r="H10" s="28"/>
      <c r="I10" s="28"/>
      <c r="J10" s="28"/>
      <c r="K10" s="28"/>
      <c r="L10" s="28"/>
      <c r="M10" s="28"/>
      <c r="N10" s="28"/>
    </row>
    <row r="12" customHeight="1" spans="4:4">
      <c r="D12" s="45" t="s">
        <v>433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selection activeCell="D11" sqref="D1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3"/>
      <c r="B1" s="33"/>
      <c r="C1" s="33"/>
      <c r="D1" s="58"/>
      <c r="G1" s="39"/>
      <c r="H1" s="39"/>
      <c r="I1" s="39" t="s">
        <v>447</v>
      </c>
    </row>
    <row r="2" ht="27.75" customHeight="1" spans="1:9">
      <c r="A2" s="59" t="str">
        <f>"2025"&amp;"年县对下转移支付预算表"</f>
        <v>2025年县对下转移支付预算表</v>
      </c>
      <c r="B2" s="4"/>
      <c r="C2" s="4"/>
      <c r="D2" s="4"/>
      <c r="E2" s="4"/>
      <c r="F2" s="4"/>
      <c r="G2" s="53"/>
      <c r="H2" s="53"/>
      <c r="I2" s="4"/>
    </row>
    <row r="3" ht="18.75" customHeight="1" spans="1:9">
      <c r="A3" s="60" t="str">
        <f>"单位名称："&amp;"沧源佤族自治县应急管理局"</f>
        <v>单位名称：沧源佤族自治县应急管理局</v>
      </c>
      <c r="B3" s="61"/>
      <c r="C3" s="61"/>
      <c r="D3" s="62"/>
      <c r="E3" s="65"/>
      <c r="G3" s="66"/>
      <c r="H3" s="66"/>
      <c r="I3" s="39" t="s">
        <v>166</v>
      </c>
    </row>
    <row r="4" ht="18.75" customHeight="1" spans="1:9">
      <c r="A4" s="34" t="s">
        <v>448</v>
      </c>
      <c r="B4" s="24" t="s">
        <v>186</v>
      </c>
      <c r="C4" s="25"/>
      <c r="D4" s="25"/>
      <c r="E4" s="24" t="s">
        <v>449</v>
      </c>
      <c r="F4" s="25"/>
      <c r="G4" s="67"/>
      <c r="H4" s="67"/>
      <c r="I4" s="26"/>
    </row>
    <row r="5" ht="18.75" customHeight="1" spans="1:9">
      <c r="A5" s="36"/>
      <c r="B5" s="35" t="s">
        <v>56</v>
      </c>
      <c r="C5" s="8" t="s">
        <v>59</v>
      </c>
      <c r="D5" s="63" t="s">
        <v>450</v>
      </c>
      <c r="E5" s="64" t="s">
        <v>451</v>
      </c>
      <c r="F5" s="64" t="s">
        <v>451</v>
      </c>
      <c r="G5" s="64" t="s">
        <v>451</v>
      </c>
      <c r="H5" s="64" t="s">
        <v>451</v>
      </c>
      <c r="I5" s="64" t="s">
        <v>451</v>
      </c>
    </row>
    <row r="6" ht="18.75" customHeight="1" spans="1:9">
      <c r="A6" s="64">
        <v>1</v>
      </c>
      <c r="B6" s="64">
        <v>2</v>
      </c>
      <c r="C6" s="64">
        <v>3</v>
      </c>
      <c r="D6" s="64">
        <v>4</v>
      </c>
      <c r="E6" s="64">
        <v>5</v>
      </c>
      <c r="F6" s="64">
        <v>6</v>
      </c>
      <c r="G6" s="64">
        <v>7</v>
      </c>
      <c r="H6" s="64">
        <v>8</v>
      </c>
      <c r="I6" s="64">
        <v>9</v>
      </c>
    </row>
    <row r="7" ht="18.75" customHeight="1" spans="1:9">
      <c r="A7" s="30"/>
      <c r="B7" s="28"/>
      <c r="C7" s="28"/>
      <c r="D7" s="28"/>
      <c r="E7" s="28"/>
      <c r="F7" s="28"/>
      <c r="G7" s="28"/>
      <c r="H7" s="28"/>
      <c r="I7" s="28"/>
    </row>
    <row r="8" ht="18.75" customHeight="1" spans="1:9">
      <c r="A8" s="30"/>
      <c r="B8" s="28"/>
      <c r="C8" s="28"/>
      <c r="D8" s="28"/>
      <c r="E8" s="28"/>
      <c r="F8" s="28"/>
      <c r="G8" s="28"/>
      <c r="H8" s="28"/>
      <c r="I8" s="28"/>
    </row>
    <row r="11" customHeight="1" spans="4:4">
      <c r="D11" s="45" t="s">
        <v>433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D10" sqref="D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452</v>
      </c>
    </row>
    <row r="2" ht="36" customHeight="1" spans="1:10">
      <c r="A2" s="3" t="str">
        <f>"2025"&amp;"年县对下转移支付绩效目标表"</f>
        <v>2025年县对下转移支付绩效目标表</v>
      </c>
      <c r="B2" s="4"/>
      <c r="C2" s="4"/>
      <c r="D2" s="4"/>
      <c r="E2" s="4"/>
      <c r="F2" s="53"/>
      <c r="G2" s="4"/>
      <c r="H2" s="53"/>
      <c r="I2" s="53"/>
      <c r="J2" s="4"/>
    </row>
    <row r="3" ht="18.75" customHeight="1" spans="1:8">
      <c r="A3" s="5" t="str">
        <f>"单位名称："&amp;"沧源佤族自治县应急管理局"</f>
        <v>单位名称：沧源佤族自治县应急管理局</v>
      </c>
      <c r="B3" s="21"/>
      <c r="C3" s="21"/>
      <c r="D3" s="21"/>
      <c r="E3" s="21"/>
      <c r="F3" s="45"/>
      <c r="G3" s="21"/>
      <c r="H3" s="45"/>
    </row>
    <row r="4" ht="18.75" customHeight="1" spans="1:10">
      <c r="A4" s="42" t="s">
        <v>284</v>
      </c>
      <c r="B4" s="42" t="s">
        <v>285</v>
      </c>
      <c r="C4" s="42" t="s">
        <v>286</v>
      </c>
      <c r="D4" s="42" t="s">
        <v>287</v>
      </c>
      <c r="E4" s="42" t="s">
        <v>288</v>
      </c>
      <c r="F4" s="54" t="s">
        <v>289</v>
      </c>
      <c r="G4" s="42" t="s">
        <v>290</v>
      </c>
      <c r="H4" s="54" t="s">
        <v>291</v>
      </c>
      <c r="I4" s="54" t="s">
        <v>292</v>
      </c>
      <c r="J4" s="42" t="s">
        <v>293</v>
      </c>
    </row>
    <row r="5" ht="18.75" customHeight="1" spans="1:10">
      <c r="A5" s="42">
        <v>1</v>
      </c>
      <c r="B5" s="42">
        <v>2</v>
      </c>
      <c r="C5" s="42">
        <v>3</v>
      </c>
      <c r="D5" s="42">
        <v>4</v>
      </c>
      <c r="E5" s="42">
        <v>5</v>
      </c>
      <c r="F5" s="54">
        <v>6</v>
      </c>
      <c r="G5" s="42">
        <v>7</v>
      </c>
      <c r="H5" s="54">
        <v>8</v>
      </c>
      <c r="I5" s="54">
        <v>9</v>
      </c>
      <c r="J5" s="42">
        <v>10</v>
      </c>
    </row>
    <row r="6" ht="18.75" customHeight="1" spans="1:10">
      <c r="A6" s="14"/>
      <c r="B6" s="43"/>
      <c r="C6" s="43"/>
      <c r="D6" s="43"/>
      <c r="E6" s="55"/>
      <c r="F6" s="56"/>
      <c r="G6" s="55"/>
      <c r="H6" s="56"/>
      <c r="I6" s="56"/>
      <c r="J6" s="55"/>
    </row>
    <row r="7" ht="18.75" customHeight="1" spans="1:10">
      <c r="A7" s="14"/>
      <c r="B7" s="14"/>
      <c r="C7" s="14"/>
      <c r="D7" s="14"/>
      <c r="E7" s="14"/>
      <c r="F7" s="57"/>
      <c r="G7" s="14"/>
      <c r="H7" s="14"/>
      <c r="I7" s="14"/>
      <c r="J7" s="14"/>
    </row>
    <row r="10" customHeight="1" spans="4:4">
      <c r="D10" s="38" t="s">
        <v>433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E15" sqref="E1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6" t="s">
        <v>453</v>
      </c>
    </row>
    <row r="2" ht="34.5" customHeight="1" spans="1:8">
      <c r="A2" s="40" t="str">
        <f>"2025"&amp;"年新增资产配置表"</f>
        <v>2025年新增资产配置表</v>
      </c>
      <c r="B2" s="4"/>
      <c r="C2" s="4"/>
      <c r="D2" s="4"/>
      <c r="E2" s="4"/>
      <c r="F2" s="4"/>
      <c r="G2" s="4"/>
      <c r="H2" s="4"/>
    </row>
    <row r="3" ht="18.75" customHeight="1" spans="1:8">
      <c r="A3" s="41" t="str">
        <f>"单位名称："&amp;"沧源佤族自治县应急管理局"</f>
        <v>单位名称：沧源佤族自治县应急管理局</v>
      </c>
      <c r="B3" s="6"/>
      <c r="C3" s="21"/>
      <c r="H3" s="47" t="s">
        <v>166</v>
      </c>
    </row>
    <row r="4" ht="18.75" customHeight="1" spans="1:8">
      <c r="A4" s="8" t="s">
        <v>179</v>
      </c>
      <c r="B4" s="8" t="s">
        <v>454</v>
      </c>
      <c r="C4" s="8" t="s">
        <v>455</v>
      </c>
      <c r="D4" s="8" t="s">
        <v>456</v>
      </c>
      <c r="E4" s="8" t="s">
        <v>457</v>
      </c>
      <c r="F4" s="48" t="s">
        <v>458</v>
      </c>
      <c r="G4" s="49"/>
      <c r="H4" s="50"/>
    </row>
    <row r="5" ht="18.75" customHeight="1" spans="1:8">
      <c r="A5" s="12"/>
      <c r="B5" s="12"/>
      <c r="C5" s="12"/>
      <c r="D5" s="12"/>
      <c r="E5" s="12"/>
      <c r="F5" s="42" t="s">
        <v>439</v>
      </c>
      <c r="G5" s="42" t="s">
        <v>459</v>
      </c>
      <c r="H5" s="42" t="s">
        <v>460</v>
      </c>
    </row>
    <row r="6" ht="18.75" customHeight="1" spans="1:8">
      <c r="A6" s="42">
        <v>1</v>
      </c>
      <c r="B6" s="42">
        <v>2</v>
      </c>
      <c r="C6" s="42">
        <v>3</v>
      </c>
      <c r="D6" s="42">
        <v>4</v>
      </c>
      <c r="E6" s="42">
        <v>5</v>
      </c>
      <c r="F6" s="42">
        <v>6</v>
      </c>
      <c r="G6" s="42">
        <v>7</v>
      </c>
      <c r="H6" s="42">
        <v>8</v>
      </c>
    </row>
    <row r="7" ht="18.75" customHeight="1" spans="1:8">
      <c r="A7" s="43"/>
      <c r="B7" s="43"/>
      <c r="C7" s="30"/>
      <c r="D7" s="30"/>
      <c r="E7" s="30"/>
      <c r="F7" s="51"/>
      <c r="G7" s="28"/>
      <c r="H7" s="28"/>
    </row>
    <row r="8" ht="18.75" customHeight="1" spans="1:8">
      <c r="A8" s="18" t="s">
        <v>56</v>
      </c>
      <c r="B8" s="44"/>
      <c r="C8" s="44"/>
      <c r="D8" s="44"/>
      <c r="E8" s="52"/>
      <c r="F8" s="51"/>
      <c r="G8" s="28"/>
      <c r="H8" s="28"/>
    </row>
    <row r="11" customHeight="1" spans="4:4">
      <c r="D11" s="45" t="s">
        <v>433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E21" sqref="E2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3"/>
      <c r="I1" s="33"/>
      <c r="J1" s="33"/>
      <c r="K1" s="39" t="s">
        <v>461</v>
      </c>
    </row>
    <row r="2" ht="42.75" customHeight="1" spans="1:11">
      <c r="A2" s="3" t="str">
        <f>"2025"&amp;"年转移支付补助项目支出预算表"</f>
        <v>2025年转移支付补助项目支出预算表</v>
      </c>
      <c r="B2" s="4"/>
      <c r="C2" s="4"/>
      <c r="D2" s="4"/>
      <c r="E2" s="4"/>
      <c r="F2" s="4"/>
      <c r="G2" s="4"/>
      <c r="H2" s="4"/>
      <c r="I2" s="4"/>
      <c r="J2" s="4"/>
      <c r="K2" s="4"/>
    </row>
    <row r="3" ht="18.75" customHeight="1" spans="1:11">
      <c r="A3" s="5" t="str">
        <f>"单位名称："&amp;"沧源佤族自治县应急管理局"</f>
        <v>单位名称：沧源佤族自治县应急管理局</v>
      </c>
      <c r="B3" s="6"/>
      <c r="C3" s="6"/>
      <c r="D3" s="6"/>
      <c r="E3" s="6"/>
      <c r="F3" s="6"/>
      <c r="G3" s="6"/>
      <c r="H3" s="23"/>
      <c r="I3" s="23"/>
      <c r="J3" s="23"/>
      <c r="K3" s="22" t="s">
        <v>166</v>
      </c>
    </row>
    <row r="4" ht="18.75" customHeight="1" spans="1:11">
      <c r="A4" s="7" t="s">
        <v>255</v>
      </c>
      <c r="B4" s="7" t="s">
        <v>181</v>
      </c>
      <c r="C4" s="7" t="s">
        <v>256</v>
      </c>
      <c r="D4" s="8" t="s">
        <v>182</v>
      </c>
      <c r="E4" s="8" t="s">
        <v>183</v>
      </c>
      <c r="F4" s="8" t="s">
        <v>257</v>
      </c>
      <c r="G4" s="8" t="s">
        <v>258</v>
      </c>
      <c r="H4" s="34" t="s">
        <v>56</v>
      </c>
      <c r="I4" s="24" t="s">
        <v>462</v>
      </c>
      <c r="J4" s="25"/>
      <c r="K4" s="26"/>
    </row>
    <row r="5" ht="18.75" customHeight="1" spans="1:11">
      <c r="A5" s="9"/>
      <c r="B5" s="9"/>
      <c r="C5" s="9"/>
      <c r="D5" s="10"/>
      <c r="E5" s="10"/>
      <c r="F5" s="10"/>
      <c r="G5" s="10"/>
      <c r="H5" s="35"/>
      <c r="I5" s="8" t="s">
        <v>59</v>
      </c>
      <c r="J5" s="8" t="s">
        <v>60</v>
      </c>
      <c r="K5" s="8" t="s">
        <v>61</v>
      </c>
    </row>
    <row r="6" ht="18.75" customHeight="1" spans="1:11">
      <c r="A6" s="11"/>
      <c r="B6" s="11"/>
      <c r="C6" s="11"/>
      <c r="D6" s="12"/>
      <c r="E6" s="12"/>
      <c r="F6" s="12"/>
      <c r="G6" s="12"/>
      <c r="H6" s="36"/>
      <c r="I6" s="12" t="s">
        <v>58</v>
      </c>
      <c r="J6" s="12"/>
      <c r="K6" s="12"/>
    </row>
    <row r="7" ht="18.75" customHeight="1" spans="1:11">
      <c r="A7" s="13">
        <v>1</v>
      </c>
      <c r="B7" s="13">
        <v>2</v>
      </c>
      <c r="C7" s="13">
        <v>3</v>
      </c>
      <c r="D7" s="13">
        <v>4</v>
      </c>
      <c r="E7" s="13">
        <v>5</v>
      </c>
      <c r="F7" s="13">
        <v>6</v>
      </c>
      <c r="G7" s="13">
        <v>7</v>
      </c>
      <c r="H7" s="13">
        <v>8</v>
      </c>
      <c r="I7" s="13">
        <v>9</v>
      </c>
      <c r="J7" s="27">
        <v>10</v>
      </c>
      <c r="K7" s="27">
        <v>11</v>
      </c>
    </row>
    <row r="8" ht="18.75" customHeight="1" spans="1:11">
      <c r="A8" s="30"/>
      <c r="B8" s="14"/>
      <c r="C8" s="30"/>
      <c r="D8" s="30"/>
      <c r="E8" s="30"/>
      <c r="F8" s="30"/>
      <c r="G8" s="30"/>
      <c r="H8" s="28"/>
      <c r="I8" s="28"/>
      <c r="J8" s="28"/>
      <c r="K8" s="28"/>
    </row>
    <row r="9" ht="18.75" customHeight="1" spans="1:11">
      <c r="A9" s="14"/>
      <c r="B9" s="14"/>
      <c r="C9" s="14"/>
      <c r="D9" s="14"/>
      <c r="E9" s="14"/>
      <c r="F9" s="14"/>
      <c r="G9" s="14"/>
      <c r="H9" s="28"/>
      <c r="I9" s="28"/>
      <c r="J9" s="28"/>
      <c r="K9" s="28"/>
    </row>
    <row r="10" ht="18.75" customHeight="1" spans="1:11">
      <c r="A10" s="31" t="s">
        <v>117</v>
      </c>
      <c r="B10" s="32"/>
      <c r="C10" s="32"/>
      <c r="D10" s="32"/>
      <c r="E10" s="32"/>
      <c r="F10" s="32"/>
      <c r="G10" s="37"/>
      <c r="H10" s="28"/>
      <c r="I10" s="28"/>
      <c r="J10" s="28"/>
      <c r="K10" s="28"/>
    </row>
    <row r="12" customHeight="1" spans="5:5">
      <c r="E12" s="38" t="s">
        <v>433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topLeftCell="C1" workbookViewId="0">
      <selection activeCell="S8" sqref="S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21"/>
      <c r="F1" s="21"/>
      <c r="G1" s="22" t="s">
        <v>463</v>
      </c>
    </row>
    <row r="2" ht="36.75" customHeight="1" spans="1:7">
      <c r="A2" s="3" t="str">
        <f>"2025"&amp;"年部门项目中期规划预算表"</f>
        <v>2025年部门项目中期规划预算表</v>
      </c>
      <c r="B2" s="4"/>
      <c r="C2" s="4"/>
      <c r="D2" s="4"/>
      <c r="E2" s="4"/>
      <c r="F2" s="4"/>
      <c r="G2" s="4"/>
    </row>
    <row r="3" ht="18.75" customHeight="1" spans="1:7">
      <c r="A3" s="5" t="str">
        <f>"单位名称："&amp;"沧源佤族自治县应急管理局"</f>
        <v>单位名称：沧源佤族自治县应急管理局</v>
      </c>
      <c r="B3" s="6"/>
      <c r="C3" s="6"/>
      <c r="D3" s="6"/>
      <c r="E3" s="23"/>
      <c r="F3" s="23"/>
      <c r="G3" s="22" t="s">
        <v>166</v>
      </c>
    </row>
    <row r="4" ht="18.75" customHeight="1" spans="1:7">
      <c r="A4" s="7" t="s">
        <v>256</v>
      </c>
      <c r="B4" s="7" t="s">
        <v>255</v>
      </c>
      <c r="C4" s="7" t="s">
        <v>181</v>
      </c>
      <c r="D4" s="8" t="s">
        <v>464</v>
      </c>
      <c r="E4" s="24" t="s">
        <v>59</v>
      </c>
      <c r="F4" s="25"/>
      <c r="G4" s="26"/>
    </row>
    <row r="5" ht="18.75" customHeight="1" spans="1:7">
      <c r="A5" s="9"/>
      <c r="B5" s="9"/>
      <c r="C5" s="9"/>
      <c r="D5" s="10"/>
      <c r="E5" s="7" t="str">
        <f>"2025"&amp;"年"</f>
        <v>2025年</v>
      </c>
      <c r="F5" s="7" t="str">
        <f>"2025"+1&amp;"年"</f>
        <v>2026年</v>
      </c>
      <c r="G5" s="8" t="str">
        <f>"2025"+2&amp;"年"</f>
        <v>2027年</v>
      </c>
    </row>
    <row r="6" ht="18.75" customHeight="1" spans="1:7">
      <c r="A6" s="11"/>
      <c r="B6" s="11"/>
      <c r="C6" s="11"/>
      <c r="D6" s="12"/>
      <c r="E6" s="11" t="s">
        <v>58</v>
      </c>
      <c r="F6" s="11"/>
      <c r="G6" s="12"/>
    </row>
    <row r="7" ht="18.75" customHeight="1" spans="1:7">
      <c r="A7" s="13">
        <v>1</v>
      </c>
      <c r="B7" s="13">
        <v>2</v>
      </c>
      <c r="C7" s="13">
        <v>3</v>
      </c>
      <c r="D7" s="13">
        <v>4</v>
      </c>
      <c r="E7" s="13">
        <v>5</v>
      </c>
      <c r="F7" s="13">
        <v>6</v>
      </c>
      <c r="G7" s="27">
        <v>7</v>
      </c>
    </row>
    <row r="8" ht="18.75" customHeight="1" spans="1:7">
      <c r="A8" s="14" t="s">
        <v>71</v>
      </c>
      <c r="B8" s="15"/>
      <c r="C8" s="15"/>
      <c r="D8" s="14"/>
      <c r="E8" s="28">
        <v>450000</v>
      </c>
      <c r="F8" s="28"/>
      <c r="G8" s="28"/>
    </row>
    <row r="9" ht="18.75" customHeight="1" spans="1:7">
      <c r="A9" s="16" t="s">
        <v>71</v>
      </c>
      <c r="B9" s="14"/>
      <c r="C9" s="14"/>
      <c r="D9" s="14"/>
      <c r="E9" s="28">
        <v>450000</v>
      </c>
      <c r="F9" s="28"/>
      <c r="G9" s="28"/>
    </row>
    <row r="10" ht="18.75" customHeight="1" spans="1:7">
      <c r="A10" s="17"/>
      <c r="B10" s="14" t="s">
        <v>465</v>
      </c>
      <c r="C10" s="14" t="s">
        <v>261</v>
      </c>
      <c r="D10" s="14" t="s">
        <v>466</v>
      </c>
      <c r="E10" s="28">
        <v>100000</v>
      </c>
      <c r="F10" s="28"/>
      <c r="G10" s="28"/>
    </row>
    <row r="11" ht="18.75" customHeight="1" spans="1:7">
      <c r="A11" s="17"/>
      <c r="B11" s="14" t="s">
        <v>465</v>
      </c>
      <c r="C11" s="14" t="s">
        <v>271</v>
      </c>
      <c r="D11" s="14" t="s">
        <v>466</v>
      </c>
      <c r="E11" s="28">
        <v>50000</v>
      </c>
      <c r="F11" s="28"/>
      <c r="G11" s="28"/>
    </row>
    <row r="12" ht="18.75" customHeight="1" spans="1:7">
      <c r="A12" s="17"/>
      <c r="B12" s="14" t="s">
        <v>465</v>
      </c>
      <c r="C12" s="14" t="s">
        <v>278</v>
      </c>
      <c r="D12" s="14" t="s">
        <v>466</v>
      </c>
      <c r="E12" s="28">
        <v>50000</v>
      </c>
      <c r="F12" s="28"/>
      <c r="G12" s="28"/>
    </row>
    <row r="13" ht="18.75" customHeight="1" spans="1:7">
      <c r="A13" s="17"/>
      <c r="B13" s="14" t="s">
        <v>465</v>
      </c>
      <c r="C13" s="14" t="s">
        <v>276</v>
      </c>
      <c r="D13" s="14" t="s">
        <v>466</v>
      </c>
      <c r="E13" s="28">
        <v>50000</v>
      </c>
      <c r="F13" s="28"/>
      <c r="G13" s="28"/>
    </row>
    <row r="14" ht="18.75" customHeight="1" spans="1:7">
      <c r="A14" s="17"/>
      <c r="B14" s="14" t="s">
        <v>467</v>
      </c>
      <c r="C14" s="14" t="s">
        <v>266</v>
      </c>
      <c r="D14" s="14" t="s">
        <v>466</v>
      </c>
      <c r="E14" s="28">
        <v>150000</v>
      </c>
      <c r="F14" s="28"/>
      <c r="G14" s="28"/>
    </row>
    <row r="15" ht="18.75" customHeight="1" spans="1:7">
      <c r="A15" s="17"/>
      <c r="B15" s="14" t="s">
        <v>468</v>
      </c>
      <c r="C15" s="14" t="s">
        <v>280</v>
      </c>
      <c r="D15" s="14" t="s">
        <v>466</v>
      </c>
      <c r="E15" s="28">
        <v>50000</v>
      </c>
      <c r="F15" s="28"/>
      <c r="G15" s="28"/>
    </row>
    <row r="16" ht="18.75" customHeight="1" spans="1:7">
      <c r="A16" s="18" t="s">
        <v>56</v>
      </c>
      <c r="B16" s="19" t="s">
        <v>469</v>
      </c>
      <c r="C16" s="19"/>
      <c r="D16" s="20"/>
      <c r="E16" s="28">
        <v>450000</v>
      </c>
      <c r="F16" s="28"/>
      <c r="G16" s="28"/>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D24" sqref="D2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8"/>
      <c r="P1" s="68"/>
      <c r="Q1" s="68"/>
      <c r="R1" s="68"/>
      <c r="S1" s="39"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201"/>
      <c r="P2" s="201"/>
      <c r="Q2" s="201"/>
      <c r="R2" s="201"/>
      <c r="S2" s="201"/>
    </row>
    <row r="3" ht="18.75" customHeight="1" spans="1:19">
      <c r="A3" s="41" t="str">
        <f>"单位名称："&amp;"沧源佤族自治县应急管理局"</f>
        <v>单位名称：沧源佤族自治县应急管理局</v>
      </c>
      <c r="B3" s="94"/>
      <c r="C3" s="94"/>
      <c r="D3" s="94"/>
      <c r="E3" s="94"/>
      <c r="F3" s="94"/>
      <c r="G3" s="94"/>
      <c r="H3" s="94"/>
      <c r="I3" s="94"/>
      <c r="J3" s="70"/>
      <c r="K3" s="94"/>
      <c r="L3" s="94"/>
      <c r="M3" s="94"/>
      <c r="N3" s="94"/>
      <c r="O3" s="70"/>
      <c r="P3" s="70"/>
      <c r="Q3" s="70"/>
      <c r="R3" s="70"/>
      <c r="S3" s="39" t="s">
        <v>1</v>
      </c>
    </row>
    <row r="4" ht="18.75" customHeight="1" spans="1:19">
      <c r="A4" s="182" t="s">
        <v>54</v>
      </c>
      <c r="B4" s="183" t="s">
        <v>55</v>
      </c>
      <c r="C4" s="183" t="s">
        <v>56</v>
      </c>
      <c r="D4" s="184" t="s">
        <v>57</v>
      </c>
      <c r="E4" s="197"/>
      <c r="F4" s="197"/>
      <c r="G4" s="197"/>
      <c r="H4" s="197"/>
      <c r="I4" s="197"/>
      <c r="J4" s="199"/>
      <c r="K4" s="197"/>
      <c r="L4" s="197"/>
      <c r="M4" s="197"/>
      <c r="N4" s="202"/>
      <c r="O4" s="184" t="s">
        <v>46</v>
      </c>
      <c r="P4" s="184"/>
      <c r="Q4" s="184"/>
      <c r="R4" s="184"/>
      <c r="S4" s="204"/>
    </row>
    <row r="5" ht="18.75" customHeight="1" spans="1:19">
      <c r="A5" s="185"/>
      <c r="B5" s="186"/>
      <c r="C5" s="186"/>
      <c r="D5" s="187" t="s">
        <v>58</v>
      </c>
      <c r="E5" s="187" t="s">
        <v>59</v>
      </c>
      <c r="F5" s="187" t="s">
        <v>60</v>
      </c>
      <c r="G5" s="187" t="s">
        <v>61</v>
      </c>
      <c r="H5" s="187" t="s">
        <v>62</v>
      </c>
      <c r="I5" s="200" t="s">
        <v>63</v>
      </c>
      <c r="J5" s="200"/>
      <c r="K5" s="200"/>
      <c r="L5" s="200"/>
      <c r="M5" s="200"/>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3"/>
      <c r="P6" s="203"/>
      <c r="Q6" s="203"/>
      <c r="R6" s="203"/>
      <c r="S6" s="190"/>
    </row>
    <row r="7" ht="18.75" customHeight="1" spans="1:19">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row>
    <row r="8" ht="18.75" customHeight="1" spans="1:19">
      <c r="A8" s="191" t="s">
        <v>70</v>
      </c>
      <c r="B8" s="192" t="s">
        <v>71</v>
      </c>
      <c r="C8" s="28">
        <v>4512055.63</v>
      </c>
      <c r="D8" s="28">
        <v>4512055.63</v>
      </c>
      <c r="E8" s="28">
        <v>4512055.63</v>
      </c>
      <c r="F8" s="28"/>
      <c r="G8" s="28"/>
      <c r="H8" s="28"/>
      <c r="I8" s="28"/>
      <c r="J8" s="28"/>
      <c r="K8" s="28"/>
      <c r="L8" s="28"/>
      <c r="M8" s="28"/>
      <c r="N8" s="28"/>
      <c r="O8" s="28"/>
      <c r="P8" s="28"/>
      <c r="Q8" s="28"/>
      <c r="R8" s="28"/>
      <c r="S8" s="28"/>
    </row>
    <row r="9" ht="18.75" customHeight="1" spans="1:19">
      <c r="A9" s="193" t="s">
        <v>72</v>
      </c>
      <c r="B9" s="194" t="s">
        <v>71</v>
      </c>
      <c r="C9" s="28">
        <v>4512055.63</v>
      </c>
      <c r="D9" s="28">
        <v>4512055.63</v>
      </c>
      <c r="E9" s="28">
        <v>4512055.63</v>
      </c>
      <c r="F9" s="28"/>
      <c r="G9" s="28"/>
      <c r="H9" s="28"/>
      <c r="I9" s="28"/>
      <c r="J9" s="28"/>
      <c r="K9" s="28"/>
      <c r="L9" s="28"/>
      <c r="M9" s="28"/>
      <c r="N9" s="28"/>
      <c r="O9" s="28"/>
      <c r="P9" s="28"/>
      <c r="Q9" s="28"/>
      <c r="R9" s="28"/>
      <c r="S9" s="28"/>
    </row>
    <row r="10" ht="18.75" customHeight="1" spans="1:19">
      <c r="A10" s="195" t="s">
        <v>56</v>
      </c>
      <c r="B10" s="196"/>
      <c r="C10" s="28">
        <v>4512055.63</v>
      </c>
      <c r="D10" s="28">
        <v>4512055.63</v>
      </c>
      <c r="E10" s="28">
        <v>4512055.63</v>
      </c>
      <c r="F10" s="28"/>
      <c r="G10" s="28"/>
      <c r="H10" s="28"/>
      <c r="I10" s="28"/>
      <c r="J10" s="28"/>
      <c r="K10" s="28"/>
      <c r="L10" s="28"/>
      <c r="M10" s="28"/>
      <c r="N10" s="28"/>
      <c r="O10" s="28"/>
      <c r="P10" s="28"/>
      <c r="Q10" s="28"/>
      <c r="R10" s="28"/>
      <c r="S10" s="28"/>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workbookViewId="0">
      <selection activeCell="B38" sqref="B3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46" t="s">
        <v>73</v>
      </c>
    </row>
    <row r="2" ht="42" customHeight="1" spans="1:15">
      <c r="A2" s="3"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"单位名称："&amp;"沧源佤族自治县应急管理局"</f>
        <v>单位名称：沧源佤族自治县应急管理局</v>
      </c>
      <c r="B3" s="173"/>
      <c r="C3" s="65"/>
      <c r="D3" s="33"/>
      <c r="E3" s="65"/>
      <c r="F3" s="65"/>
      <c r="G3" s="65"/>
      <c r="H3" s="33"/>
      <c r="I3" s="65"/>
      <c r="J3" s="33"/>
      <c r="K3" s="65"/>
      <c r="L3" s="65"/>
      <c r="M3" s="180"/>
      <c r="N3" s="180"/>
      <c r="O3" s="46" t="s">
        <v>1</v>
      </c>
    </row>
    <row r="4" ht="18.75" customHeight="1" spans="1:15">
      <c r="A4" s="7" t="s">
        <v>74</v>
      </c>
      <c r="B4" s="7" t="s">
        <v>75</v>
      </c>
      <c r="C4" s="7" t="s">
        <v>56</v>
      </c>
      <c r="D4" s="24" t="s">
        <v>59</v>
      </c>
      <c r="E4" s="86" t="s">
        <v>76</v>
      </c>
      <c r="F4" s="137" t="s">
        <v>77</v>
      </c>
      <c r="G4" s="7" t="s">
        <v>60</v>
      </c>
      <c r="H4" s="7" t="s">
        <v>61</v>
      </c>
      <c r="I4" s="7" t="s">
        <v>78</v>
      </c>
      <c r="J4" s="24" t="s">
        <v>79</v>
      </c>
      <c r="K4" s="25"/>
      <c r="L4" s="25"/>
      <c r="M4" s="25"/>
      <c r="N4" s="25"/>
      <c r="O4" s="26"/>
    </row>
    <row r="5" ht="30" customHeight="1" spans="1:15">
      <c r="A5" s="12"/>
      <c r="B5" s="12"/>
      <c r="C5" s="12"/>
      <c r="D5" s="64" t="s">
        <v>58</v>
      </c>
      <c r="E5" s="89" t="s">
        <v>76</v>
      </c>
      <c r="F5" s="89" t="s">
        <v>77</v>
      </c>
      <c r="G5" s="12"/>
      <c r="H5" s="12"/>
      <c r="I5" s="12"/>
      <c r="J5" s="64" t="s">
        <v>58</v>
      </c>
      <c r="K5" s="42" t="s">
        <v>80</v>
      </c>
      <c r="L5" s="42" t="s">
        <v>81</v>
      </c>
      <c r="M5" s="42" t="s">
        <v>82</v>
      </c>
      <c r="N5" s="42" t="s">
        <v>83</v>
      </c>
      <c r="O5" s="42" t="s">
        <v>84</v>
      </c>
    </row>
    <row r="6" ht="18.75" customHeight="1" spans="1:15">
      <c r="A6" s="116">
        <v>1</v>
      </c>
      <c r="B6" s="116">
        <v>2</v>
      </c>
      <c r="C6" s="64">
        <v>3</v>
      </c>
      <c r="D6" s="64">
        <v>4</v>
      </c>
      <c r="E6" s="64">
        <v>5</v>
      </c>
      <c r="F6" s="64">
        <v>6</v>
      </c>
      <c r="G6" s="64">
        <v>7</v>
      </c>
      <c r="H6" s="64">
        <v>8</v>
      </c>
      <c r="I6" s="64">
        <v>9</v>
      </c>
      <c r="J6" s="64">
        <v>10</v>
      </c>
      <c r="K6" s="64">
        <v>11</v>
      </c>
      <c r="L6" s="64">
        <v>12</v>
      </c>
      <c r="M6" s="64">
        <v>13</v>
      </c>
      <c r="N6" s="64">
        <v>14</v>
      </c>
      <c r="O6" s="64">
        <v>15</v>
      </c>
    </row>
    <row r="7" ht="18.75" customHeight="1" spans="1:15">
      <c r="A7" s="130" t="s">
        <v>85</v>
      </c>
      <c r="B7" s="159" t="s">
        <v>86</v>
      </c>
      <c r="C7" s="28">
        <v>464179.2</v>
      </c>
      <c r="D7" s="28">
        <v>464179.2</v>
      </c>
      <c r="E7" s="28">
        <v>464179.2</v>
      </c>
      <c r="F7" s="28"/>
      <c r="G7" s="28"/>
      <c r="H7" s="28"/>
      <c r="I7" s="28"/>
      <c r="J7" s="28"/>
      <c r="K7" s="28"/>
      <c r="L7" s="28"/>
      <c r="M7" s="28"/>
      <c r="N7" s="28"/>
      <c r="O7" s="28"/>
    </row>
    <row r="8" ht="18.75" customHeight="1" spans="1:15">
      <c r="A8" s="174" t="s">
        <v>87</v>
      </c>
      <c r="B8" s="212" t="s">
        <v>88</v>
      </c>
      <c r="C8" s="28">
        <v>464179.2</v>
      </c>
      <c r="D8" s="28">
        <v>464179.2</v>
      </c>
      <c r="E8" s="28">
        <v>464179.2</v>
      </c>
      <c r="F8" s="28"/>
      <c r="G8" s="28"/>
      <c r="H8" s="28"/>
      <c r="I8" s="28"/>
      <c r="J8" s="28"/>
      <c r="K8" s="28"/>
      <c r="L8" s="28"/>
      <c r="M8" s="28"/>
      <c r="N8" s="28"/>
      <c r="O8" s="28"/>
    </row>
    <row r="9" ht="18.75" customHeight="1" spans="1:15">
      <c r="A9" s="176" t="s">
        <v>89</v>
      </c>
      <c r="B9" s="213" t="s">
        <v>90</v>
      </c>
      <c r="C9" s="28">
        <v>84480</v>
      </c>
      <c r="D9" s="28">
        <v>84480</v>
      </c>
      <c r="E9" s="28">
        <v>84480</v>
      </c>
      <c r="F9" s="28"/>
      <c r="G9" s="28"/>
      <c r="H9" s="28"/>
      <c r="I9" s="28"/>
      <c r="J9" s="28"/>
      <c r="K9" s="28"/>
      <c r="L9" s="28"/>
      <c r="M9" s="28"/>
      <c r="N9" s="28"/>
      <c r="O9" s="28"/>
    </row>
    <row r="10" ht="18.75" customHeight="1" spans="1:15">
      <c r="A10" s="176" t="s">
        <v>91</v>
      </c>
      <c r="B10" s="213" t="s">
        <v>92</v>
      </c>
      <c r="C10" s="28">
        <v>379699.2</v>
      </c>
      <c r="D10" s="28">
        <v>379699.2</v>
      </c>
      <c r="E10" s="28">
        <v>379699.2</v>
      </c>
      <c r="F10" s="28"/>
      <c r="G10" s="28"/>
      <c r="H10" s="28"/>
      <c r="I10" s="28"/>
      <c r="J10" s="28"/>
      <c r="K10" s="28"/>
      <c r="L10" s="28"/>
      <c r="M10" s="28"/>
      <c r="N10" s="28"/>
      <c r="O10" s="28"/>
    </row>
    <row r="11" ht="18.75" customHeight="1" spans="1:15">
      <c r="A11" s="130" t="s">
        <v>93</v>
      </c>
      <c r="B11" s="159" t="s">
        <v>94</v>
      </c>
      <c r="C11" s="28">
        <v>154087.5</v>
      </c>
      <c r="D11" s="28">
        <v>154087.5</v>
      </c>
      <c r="E11" s="28">
        <v>154087.5</v>
      </c>
      <c r="F11" s="28"/>
      <c r="G11" s="28"/>
      <c r="H11" s="28"/>
      <c r="I11" s="28"/>
      <c r="J11" s="28"/>
      <c r="K11" s="28"/>
      <c r="L11" s="28"/>
      <c r="M11" s="28"/>
      <c r="N11" s="28"/>
      <c r="O11" s="28"/>
    </row>
    <row r="12" ht="18.75" customHeight="1" spans="1:15">
      <c r="A12" s="174" t="s">
        <v>95</v>
      </c>
      <c r="B12" s="212" t="s">
        <v>96</v>
      </c>
      <c r="C12" s="28">
        <v>154087.5</v>
      </c>
      <c r="D12" s="28">
        <v>154087.5</v>
      </c>
      <c r="E12" s="28">
        <v>154087.5</v>
      </c>
      <c r="F12" s="28"/>
      <c r="G12" s="28"/>
      <c r="H12" s="28"/>
      <c r="I12" s="28"/>
      <c r="J12" s="28"/>
      <c r="K12" s="28"/>
      <c r="L12" s="28"/>
      <c r="M12" s="28"/>
      <c r="N12" s="28"/>
      <c r="O12" s="28"/>
    </row>
    <row r="13" ht="18.75" customHeight="1" spans="1:15">
      <c r="A13" s="176" t="s">
        <v>97</v>
      </c>
      <c r="B13" s="213" t="s">
        <v>98</v>
      </c>
      <c r="C13" s="28">
        <v>124226.64</v>
      </c>
      <c r="D13" s="28">
        <v>124226.64</v>
      </c>
      <c r="E13" s="28">
        <v>124226.64</v>
      </c>
      <c r="F13" s="28"/>
      <c r="G13" s="28"/>
      <c r="H13" s="28"/>
      <c r="I13" s="28"/>
      <c r="J13" s="28"/>
      <c r="K13" s="28"/>
      <c r="L13" s="28"/>
      <c r="M13" s="28"/>
      <c r="N13" s="28"/>
      <c r="O13" s="28"/>
    </row>
    <row r="14" ht="18.75" customHeight="1" spans="1:15">
      <c r="A14" s="176" t="s">
        <v>99</v>
      </c>
      <c r="B14" s="213" t="s">
        <v>100</v>
      </c>
      <c r="C14" s="28">
        <v>18274.62</v>
      </c>
      <c r="D14" s="28">
        <v>18274.62</v>
      </c>
      <c r="E14" s="28">
        <v>18274.62</v>
      </c>
      <c r="F14" s="28"/>
      <c r="G14" s="28"/>
      <c r="H14" s="28"/>
      <c r="I14" s="28"/>
      <c r="J14" s="28"/>
      <c r="K14" s="28"/>
      <c r="L14" s="28"/>
      <c r="M14" s="28"/>
      <c r="N14" s="28"/>
      <c r="O14" s="28"/>
    </row>
    <row r="15" ht="18.75" customHeight="1" spans="1:15">
      <c r="A15" s="176" t="s">
        <v>101</v>
      </c>
      <c r="B15" s="213" t="s">
        <v>102</v>
      </c>
      <c r="C15" s="28">
        <v>11586.24</v>
      </c>
      <c r="D15" s="28">
        <v>11586.24</v>
      </c>
      <c r="E15" s="28">
        <v>11586.24</v>
      </c>
      <c r="F15" s="28"/>
      <c r="G15" s="28"/>
      <c r="H15" s="28"/>
      <c r="I15" s="28"/>
      <c r="J15" s="28"/>
      <c r="K15" s="28"/>
      <c r="L15" s="28"/>
      <c r="M15" s="28"/>
      <c r="N15" s="28"/>
      <c r="O15" s="28"/>
    </row>
    <row r="16" ht="18.75" customHeight="1" spans="1:15">
      <c r="A16" s="130" t="s">
        <v>103</v>
      </c>
      <c r="B16" s="159" t="s">
        <v>104</v>
      </c>
      <c r="C16" s="28">
        <v>284774.4</v>
      </c>
      <c r="D16" s="28">
        <v>284774.4</v>
      </c>
      <c r="E16" s="28">
        <v>284774.4</v>
      </c>
      <c r="F16" s="28"/>
      <c r="G16" s="28"/>
      <c r="H16" s="28"/>
      <c r="I16" s="28"/>
      <c r="J16" s="28"/>
      <c r="K16" s="28"/>
      <c r="L16" s="28"/>
      <c r="M16" s="28"/>
      <c r="N16" s="28"/>
      <c r="O16" s="28"/>
    </row>
    <row r="17" ht="18.75" customHeight="1" spans="1:15">
      <c r="A17" s="174" t="s">
        <v>105</v>
      </c>
      <c r="B17" s="212" t="s">
        <v>106</v>
      </c>
      <c r="C17" s="28">
        <v>284774.4</v>
      </c>
      <c r="D17" s="28">
        <v>284774.4</v>
      </c>
      <c r="E17" s="28">
        <v>284774.4</v>
      </c>
      <c r="F17" s="28"/>
      <c r="G17" s="28"/>
      <c r="H17" s="28"/>
      <c r="I17" s="28"/>
      <c r="J17" s="28"/>
      <c r="K17" s="28"/>
      <c r="L17" s="28"/>
      <c r="M17" s="28"/>
      <c r="N17" s="28"/>
      <c r="O17" s="28"/>
    </row>
    <row r="18" ht="18.75" customHeight="1" spans="1:15">
      <c r="A18" s="176" t="s">
        <v>107</v>
      </c>
      <c r="B18" s="213" t="s">
        <v>108</v>
      </c>
      <c r="C18" s="28">
        <v>284774.4</v>
      </c>
      <c r="D18" s="28">
        <v>284774.4</v>
      </c>
      <c r="E18" s="28">
        <v>284774.4</v>
      </c>
      <c r="F18" s="28"/>
      <c r="G18" s="28"/>
      <c r="H18" s="28"/>
      <c r="I18" s="28"/>
      <c r="J18" s="28"/>
      <c r="K18" s="28"/>
      <c r="L18" s="28"/>
      <c r="M18" s="28"/>
      <c r="N18" s="28"/>
      <c r="O18" s="28"/>
    </row>
    <row r="19" ht="18.75" customHeight="1" spans="1:15">
      <c r="A19" s="130" t="s">
        <v>109</v>
      </c>
      <c r="B19" s="159" t="s">
        <v>110</v>
      </c>
      <c r="C19" s="28">
        <v>3609014.53</v>
      </c>
      <c r="D19" s="28">
        <v>3609014.53</v>
      </c>
      <c r="E19" s="28">
        <v>3159014.53</v>
      </c>
      <c r="F19" s="28">
        <v>450000</v>
      </c>
      <c r="G19" s="28"/>
      <c r="H19" s="28"/>
      <c r="I19" s="28"/>
      <c r="J19" s="28"/>
      <c r="K19" s="28"/>
      <c r="L19" s="28"/>
      <c r="M19" s="28"/>
      <c r="N19" s="28"/>
      <c r="O19" s="28"/>
    </row>
    <row r="20" ht="18.75" customHeight="1" spans="1:15">
      <c r="A20" s="174" t="s">
        <v>111</v>
      </c>
      <c r="B20" s="212" t="s">
        <v>112</v>
      </c>
      <c r="C20" s="28">
        <v>3609014.53</v>
      </c>
      <c r="D20" s="28">
        <v>3609014.53</v>
      </c>
      <c r="E20" s="28">
        <v>3159014.53</v>
      </c>
      <c r="F20" s="28">
        <v>450000</v>
      </c>
      <c r="G20" s="28"/>
      <c r="H20" s="28"/>
      <c r="I20" s="28"/>
      <c r="J20" s="28"/>
      <c r="K20" s="28"/>
      <c r="L20" s="28"/>
      <c r="M20" s="28"/>
      <c r="N20" s="28"/>
      <c r="O20" s="28"/>
    </row>
    <row r="21" ht="18.75" customHeight="1" spans="1:15">
      <c r="A21" s="176" t="s">
        <v>113</v>
      </c>
      <c r="B21" s="213" t="s">
        <v>114</v>
      </c>
      <c r="C21" s="28">
        <v>3294973.05</v>
      </c>
      <c r="D21" s="28">
        <v>3294973.05</v>
      </c>
      <c r="E21" s="28">
        <v>2844973.05</v>
      </c>
      <c r="F21" s="28">
        <v>450000</v>
      </c>
      <c r="G21" s="28"/>
      <c r="H21" s="28"/>
      <c r="I21" s="28"/>
      <c r="J21" s="28"/>
      <c r="K21" s="28"/>
      <c r="L21" s="28"/>
      <c r="M21" s="28"/>
      <c r="N21" s="28"/>
      <c r="O21" s="28"/>
    </row>
    <row r="22" ht="18.75" customHeight="1" spans="1:15">
      <c r="A22" s="176" t="s">
        <v>115</v>
      </c>
      <c r="B22" s="213" t="s">
        <v>116</v>
      </c>
      <c r="C22" s="28">
        <v>314041.48</v>
      </c>
      <c r="D22" s="28">
        <v>314041.48</v>
      </c>
      <c r="E22" s="28">
        <v>314041.48</v>
      </c>
      <c r="F22" s="28"/>
      <c r="G22" s="28"/>
      <c r="H22" s="28"/>
      <c r="I22" s="28"/>
      <c r="J22" s="28"/>
      <c r="K22" s="28"/>
      <c r="L22" s="28"/>
      <c r="M22" s="28"/>
      <c r="N22" s="28"/>
      <c r="O22" s="28"/>
    </row>
    <row r="23" ht="18.75" customHeight="1" spans="1:15">
      <c r="A23" s="178" t="s">
        <v>117</v>
      </c>
      <c r="B23" s="179" t="s">
        <v>117</v>
      </c>
      <c r="C23" s="28">
        <v>4512055.63</v>
      </c>
      <c r="D23" s="28">
        <v>4512055.63</v>
      </c>
      <c r="E23" s="28">
        <v>4062055.63</v>
      </c>
      <c r="F23" s="28">
        <v>450000</v>
      </c>
      <c r="G23" s="28"/>
      <c r="H23" s="28"/>
      <c r="I23" s="28"/>
      <c r="J23" s="28"/>
      <c r="K23" s="28"/>
      <c r="L23" s="28"/>
      <c r="M23" s="28"/>
      <c r="N23" s="28"/>
      <c r="O23" s="28"/>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B38" sqref="B3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6" t="s">
        <v>118</v>
      </c>
    </row>
    <row r="2" ht="36" customHeight="1" spans="1:4">
      <c r="A2" s="3" t="str">
        <f>"2025"&amp;"年部门财政拨款收支预算总表"</f>
        <v>2025年部门财政拨款收支预算总表</v>
      </c>
      <c r="B2" s="157"/>
      <c r="C2" s="157"/>
      <c r="D2" s="157"/>
    </row>
    <row r="3" ht="18.75" customHeight="1" spans="1:4">
      <c r="A3" s="5" t="str">
        <f>"单位名称："&amp;"沧源佤族自治县应急管理局"</f>
        <v>单位名称：沧源佤族自治县应急管理局</v>
      </c>
      <c r="B3" s="158"/>
      <c r="C3" s="158"/>
      <c r="D3" s="46" t="s">
        <v>1</v>
      </c>
    </row>
    <row r="4" ht="18.75" customHeight="1" spans="1:4">
      <c r="A4" s="24" t="s">
        <v>2</v>
      </c>
      <c r="B4" s="26"/>
      <c r="C4" s="24" t="s">
        <v>3</v>
      </c>
      <c r="D4" s="26"/>
    </row>
    <row r="5" ht="18.75" customHeight="1" spans="1:4">
      <c r="A5" s="34" t="s">
        <v>4</v>
      </c>
      <c r="B5" s="106" t="str">
        <f>"2025"&amp;"年预算数"</f>
        <v>2025年预算数</v>
      </c>
      <c r="C5" s="34" t="s">
        <v>119</v>
      </c>
      <c r="D5" s="106" t="str">
        <f>"2025"&amp;"年预算数"</f>
        <v>2025年预算数</v>
      </c>
    </row>
    <row r="6" ht="18.75" customHeight="1" spans="1:4">
      <c r="A6" s="36"/>
      <c r="B6" s="12"/>
      <c r="C6" s="36"/>
      <c r="D6" s="12"/>
    </row>
    <row r="7" ht="18.75" customHeight="1" spans="1:4">
      <c r="A7" s="159" t="s">
        <v>120</v>
      </c>
      <c r="B7" s="28">
        <v>4512055.63</v>
      </c>
      <c r="C7" s="15" t="s">
        <v>121</v>
      </c>
      <c r="D7" s="28">
        <v>4512055.63</v>
      </c>
    </row>
    <row r="8" ht="18.75" customHeight="1" spans="1:4">
      <c r="A8" s="160" t="s">
        <v>122</v>
      </c>
      <c r="B8" s="28">
        <v>4512055.63</v>
      </c>
      <c r="C8" s="15" t="s">
        <v>123</v>
      </c>
      <c r="D8" s="28"/>
    </row>
    <row r="9" ht="18.75" customHeight="1" spans="1:4">
      <c r="A9" s="160" t="s">
        <v>124</v>
      </c>
      <c r="B9" s="28"/>
      <c r="C9" s="15" t="s">
        <v>125</v>
      </c>
      <c r="D9" s="28"/>
    </row>
    <row r="10" ht="18.75" customHeight="1" spans="1:4">
      <c r="A10" s="160" t="s">
        <v>126</v>
      </c>
      <c r="B10" s="28"/>
      <c r="C10" s="15" t="s">
        <v>127</v>
      </c>
      <c r="D10" s="28"/>
    </row>
    <row r="11" ht="18.75" customHeight="1" spans="1:4">
      <c r="A11" s="161" t="s">
        <v>128</v>
      </c>
      <c r="B11" s="28"/>
      <c r="C11" s="162" t="s">
        <v>129</v>
      </c>
      <c r="D11" s="28"/>
    </row>
    <row r="12" ht="18.75" customHeight="1" spans="1:4">
      <c r="A12" s="163" t="s">
        <v>122</v>
      </c>
      <c r="B12" s="28"/>
      <c r="C12" s="164" t="s">
        <v>130</v>
      </c>
      <c r="D12" s="28"/>
    </row>
    <row r="13" ht="18.75" customHeight="1" spans="1:4">
      <c r="A13" s="163" t="s">
        <v>124</v>
      </c>
      <c r="B13" s="28"/>
      <c r="C13" s="164" t="s">
        <v>131</v>
      </c>
      <c r="D13" s="28"/>
    </row>
    <row r="14" ht="18.75" customHeight="1" spans="1:4">
      <c r="A14" s="163" t="s">
        <v>126</v>
      </c>
      <c r="B14" s="28"/>
      <c r="C14" s="164" t="s">
        <v>132</v>
      </c>
      <c r="D14" s="28"/>
    </row>
    <row r="15" ht="18.75" customHeight="1" spans="1:4">
      <c r="A15" s="163" t="s">
        <v>26</v>
      </c>
      <c r="B15" s="28"/>
      <c r="C15" s="164" t="s">
        <v>133</v>
      </c>
      <c r="D15" s="28">
        <v>464179.2</v>
      </c>
    </row>
    <row r="16" ht="18.75" customHeight="1" spans="1:4">
      <c r="A16" s="163" t="s">
        <v>26</v>
      </c>
      <c r="B16" s="28" t="s">
        <v>26</v>
      </c>
      <c r="C16" s="164" t="s">
        <v>134</v>
      </c>
      <c r="D16" s="28">
        <v>154087.5</v>
      </c>
    </row>
    <row r="17" ht="18.75" customHeight="1" spans="1:4">
      <c r="A17" s="165" t="s">
        <v>26</v>
      </c>
      <c r="B17" s="28" t="s">
        <v>26</v>
      </c>
      <c r="C17" s="164" t="s">
        <v>135</v>
      </c>
      <c r="D17" s="28"/>
    </row>
    <row r="18" ht="18.75" customHeight="1" spans="1:4">
      <c r="A18" s="165" t="s">
        <v>26</v>
      </c>
      <c r="B18" s="28" t="s">
        <v>26</v>
      </c>
      <c r="C18" s="164" t="s">
        <v>136</v>
      </c>
      <c r="D18" s="28"/>
    </row>
    <row r="19" ht="18.75" customHeight="1" spans="1:4">
      <c r="A19" s="166" t="s">
        <v>26</v>
      </c>
      <c r="B19" s="28" t="s">
        <v>26</v>
      </c>
      <c r="C19" s="164" t="s">
        <v>137</v>
      </c>
      <c r="D19" s="28"/>
    </row>
    <row r="20" ht="18.75" customHeight="1" spans="1:4">
      <c r="A20" s="166" t="s">
        <v>26</v>
      </c>
      <c r="B20" s="28" t="s">
        <v>26</v>
      </c>
      <c r="C20" s="164" t="s">
        <v>138</v>
      </c>
      <c r="D20" s="28"/>
    </row>
    <row r="21" ht="18.75" customHeight="1" spans="1:4">
      <c r="A21" s="166" t="s">
        <v>26</v>
      </c>
      <c r="B21" s="28" t="s">
        <v>26</v>
      </c>
      <c r="C21" s="164" t="s">
        <v>139</v>
      </c>
      <c r="D21" s="28"/>
    </row>
    <row r="22" ht="18.75" customHeight="1" spans="1:4">
      <c r="A22" s="166" t="s">
        <v>26</v>
      </c>
      <c r="B22" s="28" t="s">
        <v>26</v>
      </c>
      <c r="C22" s="164" t="s">
        <v>140</v>
      </c>
      <c r="D22" s="28"/>
    </row>
    <row r="23" ht="18.75" customHeight="1" spans="1:4">
      <c r="A23" s="166" t="s">
        <v>26</v>
      </c>
      <c r="B23" s="28" t="s">
        <v>26</v>
      </c>
      <c r="C23" s="164" t="s">
        <v>141</v>
      </c>
      <c r="D23" s="28"/>
    </row>
    <row r="24" ht="18.75" customHeight="1" spans="1:4">
      <c r="A24" s="166" t="s">
        <v>26</v>
      </c>
      <c r="B24" s="28" t="s">
        <v>26</v>
      </c>
      <c r="C24" s="164" t="s">
        <v>142</v>
      </c>
      <c r="D24" s="28"/>
    </row>
    <row r="25" ht="18.75" customHeight="1" spans="1:4">
      <c r="A25" s="166" t="s">
        <v>26</v>
      </c>
      <c r="B25" s="28" t="s">
        <v>26</v>
      </c>
      <c r="C25" s="164" t="s">
        <v>143</v>
      </c>
      <c r="D25" s="28"/>
    </row>
    <row r="26" ht="18.75" customHeight="1" spans="1:4">
      <c r="A26" s="166" t="s">
        <v>26</v>
      </c>
      <c r="B26" s="28" t="s">
        <v>26</v>
      </c>
      <c r="C26" s="164" t="s">
        <v>144</v>
      </c>
      <c r="D26" s="28">
        <v>284774.4</v>
      </c>
    </row>
    <row r="27" ht="18.75" customHeight="1" spans="1:4">
      <c r="A27" s="166" t="s">
        <v>26</v>
      </c>
      <c r="B27" s="28" t="s">
        <v>26</v>
      </c>
      <c r="C27" s="164" t="s">
        <v>145</v>
      </c>
      <c r="D27" s="28"/>
    </row>
    <row r="28" ht="18.75" customHeight="1" spans="1:4">
      <c r="A28" s="166" t="s">
        <v>26</v>
      </c>
      <c r="B28" s="28" t="s">
        <v>26</v>
      </c>
      <c r="C28" s="164" t="s">
        <v>146</v>
      </c>
      <c r="D28" s="28"/>
    </row>
    <row r="29" ht="18.75" customHeight="1" spans="1:4">
      <c r="A29" s="166" t="s">
        <v>26</v>
      </c>
      <c r="B29" s="28" t="s">
        <v>26</v>
      </c>
      <c r="C29" s="164" t="s">
        <v>147</v>
      </c>
      <c r="D29" s="28">
        <v>3609014.53</v>
      </c>
    </row>
    <row r="30" ht="18.75" customHeight="1" spans="1:4">
      <c r="A30" s="166" t="s">
        <v>26</v>
      </c>
      <c r="B30" s="28" t="s">
        <v>26</v>
      </c>
      <c r="C30" s="164" t="s">
        <v>148</v>
      </c>
      <c r="D30" s="28"/>
    </row>
    <row r="31" ht="18.75" customHeight="1" spans="1:4">
      <c r="A31" s="167" t="s">
        <v>26</v>
      </c>
      <c r="B31" s="28" t="s">
        <v>26</v>
      </c>
      <c r="C31" s="164" t="s">
        <v>149</v>
      </c>
      <c r="D31" s="28"/>
    </row>
    <row r="32" ht="18.75" customHeight="1" spans="1:4">
      <c r="A32" s="167" t="s">
        <v>26</v>
      </c>
      <c r="B32" s="28" t="s">
        <v>26</v>
      </c>
      <c r="C32" s="164" t="s">
        <v>150</v>
      </c>
      <c r="D32" s="28"/>
    </row>
    <row r="33" ht="18.75" customHeight="1" spans="1:4">
      <c r="A33" s="167" t="s">
        <v>26</v>
      </c>
      <c r="B33" s="28" t="s">
        <v>26</v>
      </c>
      <c r="C33" s="164" t="s">
        <v>151</v>
      </c>
      <c r="D33" s="28"/>
    </row>
    <row r="34" ht="18.75" customHeight="1" spans="1:4">
      <c r="A34" s="167"/>
      <c r="B34" s="28"/>
      <c r="C34" s="164" t="s">
        <v>152</v>
      </c>
      <c r="D34" s="28"/>
    </row>
    <row r="35" ht="18.75" customHeight="1" spans="1:4">
      <c r="A35" s="167" t="s">
        <v>26</v>
      </c>
      <c r="B35" s="28" t="s">
        <v>26</v>
      </c>
      <c r="C35" s="164" t="s">
        <v>153</v>
      </c>
      <c r="D35" s="28"/>
    </row>
    <row r="36" ht="18.75" customHeight="1" spans="1:4">
      <c r="A36" s="56" t="s">
        <v>154</v>
      </c>
      <c r="B36" s="168">
        <v>4512055.63</v>
      </c>
      <c r="C36" s="169" t="s">
        <v>52</v>
      </c>
      <c r="D36" s="168">
        <v>4512055.63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B38" sqref="B3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8"/>
      <c r="F1" s="58"/>
      <c r="G1" s="46" t="s">
        <v>155</v>
      </c>
    </row>
    <row r="2" ht="39" customHeight="1" spans="1:7">
      <c r="A2" s="3" t="str">
        <f>"2025"&amp;"年一般公共预算支出预算表（按功能科目分类）"</f>
        <v>2025年一般公共预算支出预算表（按功能科目分类）</v>
      </c>
      <c r="B2" s="149"/>
      <c r="C2" s="149"/>
      <c r="D2" s="149"/>
      <c r="E2" s="149"/>
      <c r="F2" s="149"/>
      <c r="G2" s="149"/>
    </row>
    <row r="3" ht="18" customHeight="1" spans="1:7">
      <c r="A3" s="150" t="str">
        <f>"单位名称："&amp;"沧源佤族自治县应急管理局"</f>
        <v>单位名称：沧源佤族自治县应急管理局</v>
      </c>
      <c r="B3" s="29"/>
      <c r="C3" s="33"/>
      <c r="D3" s="33"/>
      <c r="E3" s="33"/>
      <c r="F3" s="101"/>
      <c r="G3" s="46" t="s">
        <v>1</v>
      </c>
    </row>
    <row r="4" ht="20.25" customHeight="1" spans="1:7">
      <c r="A4" s="151" t="s">
        <v>156</v>
      </c>
      <c r="B4" s="152"/>
      <c r="C4" s="106" t="s">
        <v>56</v>
      </c>
      <c r="D4" s="133" t="s">
        <v>76</v>
      </c>
      <c r="E4" s="25"/>
      <c r="F4" s="26"/>
      <c r="G4" s="122" t="s">
        <v>77</v>
      </c>
    </row>
    <row r="5" ht="20.25" customHeight="1" spans="1:7">
      <c r="A5" s="153" t="s">
        <v>74</v>
      </c>
      <c r="B5" s="153" t="s">
        <v>75</v>
      </c>
      <c r="C5" s="36"/>
      <c r="D5" s="64" t="s">
        <v>58</v>
      </c>
      <c r="E5" s="64" t="s">
        <v>157</v>
      </c>
      <c r="F5" s="64" t="s">
        <v>158</v>
      </c>
      <c r="G5" s="95"/>
    </row>
    <row r="6" ht="19.5" customHeight="1" spans="1:7">
      <c r="A6" s="153" t="s">
        <v>159</v>
      </c>
      <c r="B6" s="153" t="s">
        <v>160</v>
      </c>
      <c r="C6" s="153" t="s">
        <v>161</v>
      </c>
      <c r="D6" s="64">
        <v>4</v>
      </c>
      <c r="E6" s="156" t="s">
        <v>162</v>
      </c>
      <c r="F6" s="156" t="s">
        <v>163</v>
      </c>
      <c r="G6" s="153" t="s">
        <v>164</v>
      </c>
    </row>
    <row r="7" ht="18" customHeight="1" spans="1:7">
      <c r="A7" s="30" t="s">
        <v>85</v>
      </c>
      <c r="B7" s="30" t="s">
        <v>86</v>
      </c>
      <c r="C7" s="28">
        <v>464179.2</v>
      </c>
      <c r="D7" s="28">
        <v>464179.2</v>
      </c>
      <c r="E7" s="28">
        <v>464179.2</v>
      </c>
      <c r="F7" s="28"/>
      <c r="G7" s="28"/>
    </row>
    <row r="8" ht="18" customHeight="1" spans="1:7">
      <c r="A8" s="117" t="s">
        <v>87</v>
      </c>
      <c r="B8" s="117" t="s">
        <v>88</v>
      </c>
      <c r="C8" s="28">
        <v>464179.2</v>
      </c>
      <c r="D8" s="28">
        <v>464179.2</v>
      </c>
      <c r="E8" s="28">
        <v>464179.2</v>
      </c>
      <c r="F8" s="28"/>
      <c r="G8" s="28"/>
    </row>
    <row r="9" ht="18" customHeight="1" spans="1:7">
      <c r="A9" s="118" t="s">
        <v>89</v>
      </c>
      <c r="B9" s="118" t="s">
        <v>90</v>
      </c>
      <c r="C9" s="28">
        <v>84480</v>
      </c>
      <c r="D9" s="28">
        <v>84480</v>
      </c>
      <c r="E9" s="28">
        <v>84480</v>
      </c>
      <c r="F9" s="28"/>
      <c r="G9" s="28"/>
    </row>
    <row r="10" ht="18" customHeight="1" spans="1:7">
      <c r="A10" s="118" t="s">
        <v>91</v>
      </c>
      <c r="B10" s="118" t="s">
        <v>92</v>
      </c>
      <c r="C10" s="28">
        <v>379699.2</v>
      </c>
      <c r="D10" s="28">
        <v>379699.2</v>
      </c>
      <c r="E10" s="28">
        <v>379699.2</v>
      </c>
      <c r="F10" s="28"/>
      <c r="G10" s="28"/>
    </row>
    <row r="11" ht="18" customHeight="1" spans="1:7">
      <c r="A11" s="30" t="s">
        <v>93</v>
      </c>
      <c r="B11" s="30" t="s">
        <v>94</v>
      </c>
      <c r="C11" s="28">
        <v>154087.5</v>
      </c>
      <c r="D11" s="28">
        <v>154087.5</v>
      </c>
      <c r="E11" s="28">
        <v>154087.5</v>
      </c>
      <c r="F11" s="28"/>
      <c r="G11" s="28"/>
    </row>
    <row r="12" ht="18" customHeight="1" spans="1:7">
      <c r="A12" s="117" t="s">
        <v>95</v>
      </c>
      <c r="B12" s="117" t="s">
        <v>96</v>
      </c>
      <c r="C12" s="28">
        <v>154087.5</v>
      </c>
      <c r="D12" s="28">
        <v>154087.5</v>
      </c>
      <c r="E12" s="28">
        <v>154087.5</v>
      </c>
      <c r="F12" s="28"/>
      <c r="G12" s="28"/>
    </row>
    <row r="13" ht="18" customHeight="1" spans="1:7">
      <c r="A13" s="118" t="s">
        <v>97</v>
      </c>
      <c r="B13" s="118" t="s">
        <v>98</v>
      </c>
      <c r="C13" s="28">
        <v>124226.64</v>
      </c>
      <c r="D13" s="28">
        <v>124226.64</v>
      </c>
      <c r="E13" s="28">
        <v>124226.64</v>
      </c>
      <c r="F13" s="28"/>
      <c r="G13" s="28"/>
    </row>
    <row r="14" ht="18" customHeight="1" spans="1:7">
      <c r="A14" s="118" t="s">
        <v>99</v>
      </c>
      <c r="B14" s="118" t="s">
        <v>100</v>
      </c>
      <c r="C14" s="28">
        <v>18274.62</v>
      </c>
      <c r="D14" s="28">
        <v>18274.62</v>
      </c>
      <c r="E14" s="28">
        <v>18274.62</v>
      </c>
      <c r="F14" s="28"/>
      <c r="G14" s="28"/>
    </row>
    <row r="15" ht="18" customHeight="1" spans="1:7">
      <c r="A15" s="118" t="s">
        <v>101</v>
      </c>
      <c r="B15" s="118" t="s">
        <v>102</v>
      </c>
      <c r="C15" s="28">
        <v>11586.24</v>
      </c>
      <c r="D15" s="28">
        <v>11586.24</v>
      </c>
      <c r="E15" s="28">
        <v>11586.24</v>
      </c>
      <c r="F15" s="28"/>
      <c r="G15" s="28"/>
    </row>
    <row r="16" ht="18" customHeight="1" spans="1:7">
      <c r="A16" s="30" t="s">
        <v>103</v>
      </c>
      <c r="B16" s="30" t="s">
        <v>104</v>
      </c>
      <c r="C16" s="28">
        <v>284774.4</v>
      </c>
      <c r="D16" s="28">
        <v>284774.4</v>
      </c>
      <c r="E16" s="28">
        <v>284774.4</v>
      </c>
      <c r="F16" s="28"/>
      <c r="G16" s="28"/>
    </row>
    <row r="17" ht="18" customHeight="1" spans="1:7">
      <c r="A17" s="117" t="s">
        <v>105</v>
      </c>
      <c r="B17" s="117" t="s">
        <v>106</v>
      </c>
      <c r="C17" s="28">
        <v>284774.4</v>
      </c>
      <c r="D17" s="28">
        <v>284774.4</v>
      </c>
      <c r="E17" s="28">
        <v>284774.4</v>
      </c>
      <c r="F17" s="28"/>
      <c r="G17" s="28"/>
    </row>
    <row r="18" ht="18" customHeight="1" spans="1:7">
      <c r="A18" s="118" t="s">
        <v>107</v>
      </c>
      <c r="B18" s="118" t="s">
        <v>108</v>
      </c>
      <c r="C18" s="28">
        <v>284774.4</v>
      </c>
      <c r="D18" s="28">
        <v>284774.4</v>
      </c>
      <c r="E18" s="28">
        <v>284774.4</v>
      </c>
      <c r="F18" s="28"/>
      <c r="G18" s="28"/>
    </row>
    <row r="19" ht="18" customHeight="1" spans="1:7">
      <c r="A19" s="30" t="s">
        <v>109</v>
      </c>
      <c r="B19" s="30" t="s">
        <v>110</v>
      </c>
      <c r="C19" s="28">
        <v>3609014.53</v>
      </c>
      <c r="D19" s="28">
        <v>3159014.53</v>
      </c>
      <c r="E19" s="28">
        <v>2886773.25</v>
      </c>
      <c r="F19" s="28">
        <v>272241.28</v>
      </c>
      <c r="G19" s="28">
        <v>450000</v>
      </c>
    </row>
    <row r="20" ht="18" customHeight="1" spans="1:7">
      <c r="A20" s="117" t="s">
        <v>111</v>
      </c>
      <c r="B20" s="117" t="s">
        <v>112</v>
      </c>
      <c r="C20" s="28">
        <v>3609014.53</v>
      </c>
      <c r="D20" s="28">
        <v>3159014.53</v>
      </c>
      <c r="E20" s="28">
        <v>2886773.25</v>
      </c>
      <c r="F20" s="28">
        <v>272241.28</v>
      </c>
      <c r="G20" s="28">
        <v>450000</v>
      </c>
    </row>
    <row r="21" ht="18" customHeight="1" spans="1:7">
      <c r="A21" s="118" t="s">
        <v>113</v>
      </c>
      <c r="B21" s="118" t="s">
        <v>114</v>
      </c>
      <c r="C21" s="28">
        <v>3294973.05</v>
      </c>
      <c r="D21" s="28">
        <v>2844973.05</v>
      </c>
      <c r="E21" s="28">
        <v>2582331.53</v>
      </c>
      <c r="F21" s="28">
        <v>262641.52</v>
      </c>
      <c r="G21" s="28">
        <v>450000</v>
      </c>
    </row>
    <row r="22" ht="18" customHeight="1" spans="1:7">
      <c r="A22" s="118" t="s">
        <v>115</v>
      </c>
      <c r="B22" s="118" t="s">
        <v>116</v>
      </c>
      <c r="C22" s="28">
        <v>314041.48</v>
      </c>
      <c r="D22" s="28">
        <v>314041.48</v>
      </c>
      <c r="E22" s="28">
        <v>304441.72</v>
      </c>
      <c r="F22" s="28">
        <v>9599.76</v>
      </c>
      <c r="G22" s="28"/>
    </row>
    <row r="23" ht="18" customHeight="1" spans="1:7">
      <c r="A23" s="154" t="s">
        <v>117</v>
      </c>
      <c r="B23" s="155" t="s">
        <v>117</v>
      </c>
      <c r="C23" s="28">
        <v>4512055.63</v>
      </c>
      <c r="D23" s="28">
        <v>4062055.63</v>
      </c>
      <c r="E23" s="28">
        <v>3789814.35</v>
      </c>
      <c r="F23" s="28">
        <v>272241.28</v>
      </c>
      <c r="G23" s="28">
        <v>450000</v>
      </c>
    </row>
  </sheetData>
  <mergeCells count="7">
    <mergeCell ref="A2:G2"/>
    <mergeCell ref="A3:E3"/>
    <mergeCell ref="A4:B4"/>
    <mergeCell ref="D4:F4"/>
    <mergeCell ref="A23:B2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38" sqref="B38"/>
    </sheetView>
  </sheetViews>
  <sheetFormatPr defaultColWidth="9.14285714285714" defaultRowHeight="14.25" customHeight="1" outlineLevelCol="6"/>
  <cols>
    <col min="1" max="1" width="23.5714285714286" customWidth="1"/>
    <col min="2" max="7" width="22.847619047619" customWidth="1"/>
  </cols>
  <sheetData>
    <row r="1" ht="15" customHeight="1" spans="1:7">
      <c r="A1" s="138"/>
      <c r="B1" s="139"/>
      <c r="C1" s="140"/>
      <c r="D1" s="65"/>
      <c r="G1" s="91" t="s">
        <v>165</v>
      </c>
    </row>
    <row r="2" ht="39" customHeight="1" spans="1:7">
      <c r="A2" s="127" t="str">
        <f>"2025"&amp;"年“三公”经费支出预算表"</f>
        <v>2025年“三公”经费支出预算表</v>
      </c>
      <c r="B2" s="53"/>
      <c r="C2" s="53"/>
      <c r="D2" s="53"/>
      <c r="E2" s="53"/>
      <c r="F2" s="53"/>
      <c r="G2" s="53"/>
    </row>
    <row r="3" ht="18.75" customHeight="1" spans="1:7">
      <c r="A3" s="41" t="str">
        <f>"单位名称："&amp;"沧源佤族自治县应急管理局"</f>
        <v>单位名称：沧源佤族自治县应急管理局</v>
      </c>
      <c r="B3" s="139"/>
      <c r="C3" s="140"/>
      <c r="D3" s="65"/>
      <c r="E3" s="33"/>
      <c r="G3" s="91" t="s">
        <v>166</v>
      </c>
    </row>
    <row r="4" ht="18.75" customHeight="1" spans="1:7">
      <c r="A4" s="7" t="s">
        <v>167</v>
      </c>
      <c r="B4" s="7" t="s">
        <v>168</v>
      </c>
      <c r="C4" s="34" t="s">
        <v>169</v>
      </c>
      <c r="D4" s="24" t="s">
        <v>170</v>
      </c>
      <c r="E4" s="25"/>
      <c r="F4" s="26"/>
      <c r="G4" s="34" t="s">
        <v>171</v>
      </c>
    </row>
    <row r="5" ht="18.75" customHeight="1" spans="1:7">
      <c r="A5" s="11"/>
      <c r="B5" s="141"/>
      <c r="C5" s="36"/>
      <c r="D5" s="64" t="s">
        <v>58</v>
      </c>
      <c r="E5" s="64" t="s">
        <v>172</v>
      </c>
      <c r="F5" s="64" t="s">
        <v>173</v>
      </c>
      <c r="G5" s="36"/>
    </row>
    <row r="6" ht="18.75" customHeight="1" spans="1:7">
      <c r="A6" s="142" t="s">
        <v>56</v>
      </c>
      <c r="B6" s="143">
        <v>1</v>
      </c>
      <c r="C6" s="144">
        <v>2</v>
      </c>
      <c r="D6" s="145">
        <v>3</v>
      </c>
      <c r="E6" s="145">
        <v>4</v>
      </c>
      <c r="F6" s="145">
        <v>5</v>
      </c>
      <c r="G6" s="144">
        <v>6</v>
      </c>
    </row>
    <row r="7" ht="18.75" customHeight="1" spans="1:7">
      <c r="A7" s="142" t="s">
        <v>56</v>
      </c>
      <c r="B7" s="146">
        <v>85000</v>
      </c>
      <c r="C7" s="146"/>
      <c r="D7" s="146">
        <v>60000</v>
      </c>
      <c r="E7" s="146"/>
      <c r="F7" s="146">
        <v>60000</v>
      </c>
      <c r="G7" s="146">
        <v>25000</v>
      </c>
    </row>
    <row r="8" ht="18.75" customHeight="1" spans="1:7">
      <c r="A8" s="147" t="s">
        <v>174</v>
      </c>
      <c r="B8" s="146">
        <v>30000</v>
      </c>
      <c r="C8" s="146"/>
      <c r="D8" s="146">
        <v>10000</v>
      </c>
      <c r="E8" s="146"/>
      <c r="F8" s="146">
        <v>10000</v>
      </c>
      <c r="G8" s="146">
        <v>20000</v>
      </c>
    </row>
    <row r="9" ht="18.75" customHeight="1" spans="1:7">
      <c r="A9" s="147" t="s">
        <v>175</v>
      </c>
      <c r="B9" s="146">
        <v>55000</v>
      </c>
      <c r="C9" s="146"/>
      <c r="D9" s="146">
        <v>50000</v>
      </c>
      <c r="E9" s="146"/>
      <c r="F9" s="146">
        <v>50000</v>
      </c>
      <c r="G9" s="146">
        <v>5000</v>
      </c>
    </row>
    <row r="10" ht="18.75" customHeight="1" spans="1:7">
      <c r="A10" s="147" t="s">
        <v>176</v>
      </c>
      <c r="B10" s="146"/>
      <c r="C10" s="146"/>
      <c r="D10" s="146"/>
      <c r="E10" s="146"/>
      <c r="F10" s="146"/>
      <c r="G10" s="146"/>
    </row>
    <row r="11" ht="18.75" customHeight="1" spans="1:7">
      <c r="A11" s="147" t="s">
        <v>177</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A29" workbookViewId="0">
      <selection activeCell="B38" sqref="B3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8"/>
      <c r="I1" s="68"/>
      <c r="J1" s="68"/>
      <c r="K1" s="68"/>
      <c r="L1" s="68"/>
      <c r="M1" s="68"/>
      <c r="N1" s="33"/>
      <c r="O1" s="33"/>
      <c r="P1" s="33"/>
      <c r="Q1" s="68"/>
      <c r="U1" s="125"/>
      <c r="W1" s="39" t="s">
        <v>178</v>
      </c>
    </row>
    <row r="2" ht="39.75" customHeight="1" spans="1:23">
      <c r="A2" s="127" t="str">
        <f>"2025"&amp;"年部门基本支出预算表"</f>
        <v>2025年部门基本支出预算表</v>
      </c>
      <c r="B2" s="53"/>
      <c r="C2" s="53"/>
      <c r="D2" s="53"/>
      <c r="E2" s="53"/>
      <c r="F2" s="53"/>
      <c r="G2" s="53"/>
      <c r="H2" s="53"/>
      <c r="I2" s="53"/>
      <c r="J2" s="53"/>
      <c r="K2" s="53"/>
      <c r="L2" s="53"/>
      <c r="M2" s="53"/>
      <c r="N2" s="4"/>
      <c r="O2" s="4"/>
      <c r="P2" s="4"/>
      <c r="Q2" s="53"/>
      <c r="R2" s="53"/>
      <c r="S2" s="53"/>
      <c r="T2" s="53"/>
      <c r="U2" s="53"/>
      <c r="V2" s="53"/>
      <c r="W2" s="53"/>
    </row>
    <row r="3" ht="18.75" customHeight="1" spans="1:23">
      <c r="A3" s="5" t="str">
        <f>"单位名称："&amp;"沧源佤族自治县应急管理局"</f>
        <v>单位名称：沧源佤族自治县应急管理局</v>
      </c>
      <c r="B3" s="128"/>
      <c r="C3" s="128"/>
      <c r="D3" s="128"/>
      <c r="E3" s="128"/>
      <c r="F3" s="128"/>
      <c r="G3" s="128"/>
      <c r="H3" s="70"/>
      <c r="I3" s="70"/>
      <c r="J3" s="70"/>
      <c r="K3" s="70"/>
      <c r="L3" s="70"/>
      <c r="M3" s="70"/>
      <c r="N3" s="94"/>
      <c r="O3" s="94"/>
      <c r="P3" s="94"/>
      <c r="Q3" s="70"/>
      <c r="U3" s="125"/>
      <c r="W3" s="39" t="s">
        <v>166</v>
      </c>
    </row>
    <row r="4" ht="18" customHeight="1" spans="1:23">
      <c r="A4" s="7" t="s">
        <v>179</v>
      </c>
      <c r="B4" s="7" t="s">
        <v>180</v>
      </c>
      <c r="C4" s="7" t="s">
        <v>181</v>
      </c>
      <c r="D4" s="7" t="s">
        <v>182</v>
      </c>
      <c r="E4" s="7" t="s">
        <v>183</v>
      </c>
      <c r="F4" s="7" t="s">
        <v>184</v>
      </c>
      <c r="G4" s="7" t="s">
        <v>185</v>
      </c>
      <c r="H4" s="133" t="s">
        <v>186</v>
      </c>
      <c r="I4" s="67" t="s">
        <v>186</v>
      </c>
      <c r="J4" s="67"/>
      <c r="K4" s="67"/>
      <c r="L4" s="67"/>
      <c r="M4" s="67"/>
      <c r="N4" s="25"/>
      <c r="O4" s="25"/>
      <c r="P4" s="25"/>
      <c r="Q4" s="86" t="s">
        <v>62</v>
      </c>
      <c r="R4" s="67" t="s">
        <v>79</v>
      </c>
      <c r="S4" s="67"/>
      <c r="T4" s="67"/>
      <c r="U4" s="67"/>
      <c r="V4" s="67"/>
      <c r="W4" s="136"/>
    </row>
    <row r="5" ht="18" customHeight="1" spans="1:23">
      <c r="A5" s="9"/>
      <c r="B5" s="124"/>
      <c r="C5" s="9"/>
      <c r="D5" s="9"/>
      <c r="E5" s="9"/>
      <c r="F5" s="9"/>
      <c r="G5" s="9"/>
      <c r="H5" s="106" t="s">
        <v>187</v>
      </c>
      <c r="I5" s="133" t="s">
        <v>59</v>
      </c>
      <c r="J5" s="67"/>
      <c r="K5" s="67"/>
      <c r="L5" s="67"/>
      <c r="M5" s="136"/>
      <c r="N5" s="24" t="s">
        <v>188</v>
      </c>
      <c r="O5" s="25"/>
      <c r="P5" s="26"/>
      <c r="Q5" s="7" t="s">
        <v>62</v>
      </c>
      <c r="R5" s="133" t="s">
        <v>79</v>
      </c>
      <c r="S5" s="86" t="s">
        <v>65</v>
      </c>
      <c r="T5" s="67" t="s">
        <v>79</v>
      </c>
      <c r="U5" s="86" t="s">
        <v>67</v>
      </c>
      <c r="V5" s="86" t="s">
        <v>68</v>
      </c>
      <c r="W5" s="137" t="s">
        <v>69</v>
      </c>
    </row>
    <row r="6" ht="18.75" customHeight="1" spans="1:23">
      <c r="A6" s="35"/>
      <c r="B6" s="35"/>
      <c r="C6" s="35"/>
      <c r="D6" s="35"/>
      <c r="E6" s="35"/>
      <c r="F6" s="35"/>
      <c r="G6" s="35"/>
      <c r="H6" s="35"/>
      <c r="I6" s="135" t="s">
        <v>189</v>
      </c>
      <c r="J6" s="7" t="s">
        <v>190</v>
      </c>
      <c r="K6" s="7" t="s">
        <v>191</v>
      </c>
      <c r="L6" s="7" t="s">
        <v>192</v>
      </c>
      <c r="M6" s="7" t="s">
        <v>193</v>
      </c>
      <c r="N6" s="7" t="s">
        <v>59</v>
      </c>
      <c r="O6" s="7" t="s">
        <v>60</v>
      </c>
      <c r="P6" s="7" t="s">
        <v>61</v>
      </c>
      <c r="Q6" s="35"/>
      <c r="R6" s="7" t="s">
        <v>58</v>
      </c>
      <c r="S6" s="7" t="s">
        <v>65</v>
      </c>
      <c r="T6" s="7" t="s">
        <v>194</v>
      </c>
      <c r="U6" s="7" t="s">
        <v>67</v>
      </c>
      <c r="V6" s="7" t="s">
        <v>68</v>
      </c>
      <c r="W6" s="7" t="s">
        <v>69</v>
      </c>
    </row>
    <row r="7" ht="37.5" customHeight="1" spans="1:23">
      <c r="A7" s="109"/>
      <c r="B7" s="109"/>
      <c r="C7" s="109"/>
      <c r="D7" s="109"/>
      <c r="E7" s="109"/>
      <c r="F7" s="109"/>
      <c r="G7" s="109"/>
      <c r="H7" s="109"/>
      <c r="I7" s="89"/>
      <c r="J7" s="11" t="s">
        <v>195</v>
      </c>
      <c r="K7" s="11" t="s">
        <v>191</v>
      </c>
      <c r="L7" s="11" t="s">
        <v>192</v>
      </c>
      <c r="M7" s="11" t="s">
        <v>193</v>
      </c>
      <c r="N7" s="11" t="s">
        <v>191</v>
      </c>
      <c r="O7" s="11" t="s">
        <v>192</v>
      </c>
      <c r="P7" s="11" t="s">
        <v>193</v>
      </c>
      <c r="Q7" s="11" t="s">
        <v>62</v>
      </c>
      <c r="R7" s="11" t="s">
        <v>58</v>
      </c>
      <c r="S7" s="11" t="s">
        <v>65</v>
      </c>
      <c r="T7" s="11" t="s">
        <v>194</v>
      </c>
      <c r="U7" s="11" t="s">
        <v>67</v>
      </c>
      <c r="V7" s="11" t="s">
        <v>68</v>
      </c>
      <c r="W7" s="11"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8">
        <v>4062055.63</v>
      </c>
      <c r="I9" s="28">
        <v>4062055.63</v>
      </c>
      <c r="J9" s="28"/>
      <c r="K9" s="28"/>
      <c r="L9" s="28">
        <v>4062055.63</v>
      </c>
      <c r="M9" s="28"/>
      <c r="N9" s="28"/>
      <c r="O9" s="28"/>
      <c r="P9" s="28"/>
      <c r="Q9" s="28"/>
      <c r="R9" s="28"/>
      <c r="S9" s="28"/>
      <c r="T9" s="28"/>
      <c r="U9" s="28"/>
      <c r="V9" s="28"/>
      <c r="W9" s="28"/>
    </row>
    <row r="10" ht="21" customHeight="1" spans="1:23">
      <c r="A10" s="131" t="s">
        <v>71</v>
      </c>
      <c r="B10" s="14"/>
      <c r="C10" s="14"/>
      <c r="D10" s="14"/>
      <c r="E10" s="14"/>
      <c r="F10" s="14"/>
      <c r="G10" s="14"/>
      <c r="H10" s="28">
        <v>4062055.63</v>
      </c>
      <c r="I10" s="28">
        <v>4062055.63</v>
      </c>
      <c r="J10" s="28"/>
      <c r="K10" s="28"/>
      <c r="L10" s="28">
        <v>4062055.63</v>
      </c>
      <c r="M10" s="28"/>
      <c r="N10" s="28"/>
      <c r="O10" s="28"/>
      <c r="P10" s="28"/>
      <c r="Q10" s="28"/>
      <c r="R10" s="28"/>
      <c r="S10" s="28"/>
      <c r="T10" s="28"/>
      <c r="U10" s="28"/>
      <c r="V10" s="28"/>
      <c r="W10" s="28"/>
    </row>
    <row r="11" ht="21" customHeight="1" spans="1:23">
      <c r="A11" s="17"/>
      <c r="B11" s="14" t="s">
        <v>196</v>
      </c>
      <c r="C11" s="14" t="s">
        <v>197</v>
      </c>
      <c r="D11" s="14" t="s">
        <v>113</v>
      </c>
      <c r="E11" s="14" t="s">
        <v>114</v>
      </c>
      <c r="F11" s="14" t="s">
        <v>198</v>
      </c>
      <c r="G11" s="14" t="s">
        <v>199</v>
      </c>
      <c r="H11" s="28">
        <v>767076</v>
      </c>
      <c r="I11" s="28">
        <v>767076</v>
      </c>
      <c r="J11" s="28"/>
      <c r="K11" s="28"/>
      <c r="L11" s="28">
        <v>767076</v>
      </c>
      <c r="M11" s="28"/>
      <c r="N11" s="28"/>
      <c r="O11" s="28"/>
      <c r="P11" s="28"/>
      <c r="Q11" s="28"/>
      <c r="R11" s="28"/>
      <c r="S11" s="28"/>
      <c r="T11" s="28"/>
      <c r="U11" s="28"/>
      <c r="V11" s="28"/>
      <c r="W11" s="28"/>
    </row>
    <row r="12" ht="21" customHeight="1" spans="1:23">
      <c r="A12" s="17"/>
      <c r="B12" s="14" t="s">
        <v>200</v>
      </c>
      <c r="C12" s="14" t="s">
        <v>201</v>
      </c>
      <c r="D12" s="14" t="s">
        <v>115</v>
      </c>
      <c r="E12" s="14" t="s">
        <v>116</v>
      </c>
      <c r="F12" s="14" t="s">
        <v>198</v>
      </c>
      <c r="G12" s="14" t="s">
        <v>199</v>
      </c>
      <c r="H12" s="28">
        <v>104988</v>
      </c>
      <c r="I12" s="28">
        <v>104988</v>
      </c>
      <c r="J12" s="28"/>
      <c r="K12" s="28"/>
      <c r="L12" s="28">
        <v>104988</v>
      </c>
      <c r="M12" s="28"/>
      <c r="N12" s="28"/>
      <c r="O12" s="28"/>
      <c r="P12" s="28"/>
      <c r="Q12" s="28"/>
      <c r="R12" s="28"/>
      <c r="S12" s="28"/>
      <c r="T12" s="28"/>
      <c r="U12" s="28"/>
      <c r="V12" s="28"/>
      <c r="W12" s="28"/>
    </row>
    <row r="13" ht="21" customHeight="1" spans="1:23">
      <c r="A13" s="17"/>
      <c r="B13" s="14" t="s">
        <v>196</v>
      </c>
      <c r="C13" s="14" t="s">
        <v>197</v>
      </c>
      <c r="D13" s="14" t="s">
        <v>113</v>
      </c>
      <c r="E13" s="14" t="s">
        <v>114</v>
      </c>
      <c r="F13" s="14" t="s">
        <v>202</v>
      </c>
      <c r="G13" s="14" t="s">
        <v>203</v>
      </c>
      <c r="H13" s="28">
        <v>1367172</v>
      </c>
      <c r="I13" s="28">
        <v>1367172</v>
      </c>
      <c r="J13" s="28"/>
      <c r="K13" s="28"/>
      <c r="L13" s="28">
        <v>1367172</v>
      </c>
      <c r="M13" s="28"/>
      <c r="N13" s="28"/>
      <c r="O13" s="28"/>
      <c r="P13" s="28"/>
      <c r="Q13" s="28"/>
      <c r="R13" s="28"/>
      <c r="S13" s="28"/>
      <c r="T13" s="28"/>
      <c r="U13" s="28"/>
      <c r="V13" s="28"/>
      <c r="W13" s="28"/>
    </row>
    <row r="14" ht="21" customHeight="1" spans="1:23">
      <c r="A14" s="17"/>
      <c r="B14" s="14" t="s">
        <v>200</v>
      </c>
      <c r="C14" s="14" t="s">
        <v>201</v>
      </c>
      <c r="D14" s="14" t="s">
        <v>115</v>
      </c>
      <c r="E14" s="14" t="s">
        <v>116</v>
      </c>
      <c r="F14" s="14" t="s">
        <v>202</v>
      </c>
      <c r="G14" s="14" t="s">
        <v>203</v>
      </c>
      <c r="H14" s="28">
        <v>59700</v>
      </c>
      <c r="I14" s="28">
        <v>59700</v>
      </c>
      <c r="J14" s="28"/>
      <c r="K14" s="28"/>
      <c r="L14" s="28">
        <v>59700</v>
      </c>
      <c r="M14" s="28"/>
      <c r="N14" s="28"/>
      <c r="O14" s="28"/>
      <c r="P14" s="28"/>
      <c r="Q14" s="28"/>
      <c r="R14" s="28"/>
      <c r="S14" s="28"/>
      <c r="T14" s="28"/>
      <c r="U14" s="28"/>
      <c r="V14" s="28"/>
      <c r="W14" s="28"/>
    </row>
    <row r="15" ht="21" customHeight="1" spans="1:23">
      <c r="A15" s="17"/>
      <c r="B15" s="14" t="s">
        <v>196</v>
      </c>
      <c r="C15" s="14" t="s">
        <v>197</v>
      </c>
      <c r="D15" s="14" t="s">
        <v>113</v>
      </c>
      <c r="E15" s="14" t="s">
        <v>114</v>
      </c>
      <c r="F15" s="14" t="s">
        <v>204</v>
      </c>
      <c r="G15" s="14" t="s">
        <v>205</v>
      </c>
      <c r="H15" s="28">
        <v>63923</v>
      </c>
      <c r="I15" s="28">
        <v>63923</v>
      </c>
      <c r="J15" s="28"/>
      <c r="K15" s="28"/>
      <c r="L15" s="28">
        <v>63923</v>
      </c>
      <c r="M15" s="28"/>
      <c r="N15" s="28"/>
      <c r="O15" s="28"/>
      <c r="P15" s="28"/>
      <c r="Q15" s="28"/>
      <c r="R15" s="28"/>
      <c r="S15" s="28"/>
      <c r="T15" s="28"/>
      <c r="U15" s="28"/>
      <c r="V15" s="28"/>
      <c r="W15" s="28"/>
    </row>
    <row r="16" ht="21" customHeight="1" spans="1:23">
      <c r="A16" s="17"/>
      <c r="B16" s="14" t="s">
        <v>206</v>
      </c>
      <c r="C16" s="14" t="s">
        <v>207</v>
      </c>
      <c r="D16" s="14" t="s">
        <v>113</v>
      </c>
      <c r="E16" s="14" t="s">
        <v>114</v>
      </c>
      <c r="F16" s="14" t="s">
        <v>204</v>
      </c>
      <c r="G16" s="14" t="s">
        <v>205</v>
      </c>
      <c r="H16" s="28">
        <v>330060</v>
      </c>
      <c r="I16" s="28">
        <v>330060</v>
      </c>
      <c r="J16" s="28"/>
      <c r="K16" s="28"/>
      <c r="L16" s="28">
        <v>330060</v>
      </c>
      <c r="M16" s="28"/>
      <c r="N16" s="28"/>
      <c r="O16" s="28"/>
      <c r="P16" s="28"/>
      <c r="Q16" s="28"/>
      <c r="R16" s="28"/>
      <c r="S16" s="28"/>
      <c r="T16" s="28"/>
      <c r="U16" s="28"/>
      <c r="V16" s="28"/>
      <c r="W16" s="28"/>
    </row>
    <row r="17" ht="21" customHeight="1" spans="1:23">
      <c r="A17" s="17"/>
      <c r="B17" s="14" t="s">
        <v>200</v>
      </c>
      <c r="C17" s="14" t="s">
        <v>201</v>
      </c>
      <c r="D17" s="14" t="s">
        <v>115</v>
      </c>
      <c r="E17" s="14" t="s">
        <v>116</v>
      </c>
      <c r="F17" s="14" t="s">
        <v>208</v>
      </c>
      <c r="G17" s="14" t="s">
        <v>209</v>
      </c>
      <c r="H17" s="28">
        <v>82392</v>
      </c>
      <c r="I17" s="28">
        <v>82392</v>
      </c>
      <c r="J17" s="28"/>
      <c r="K17" s="28"/>
      <c r="L17" s="28">
        <v>82392</v>
      </c>
      <c r="M17" s="28"/>
      <c r="N17" s="28"/>
      <c r="O17" s="28"/>
      <c r="P17" s="28"/>
      <c r="Q17" s="28"/>
      <c r="R17" s="28"/>
      <c r="S17" s="28"/>
      <c r="T17" s="28"/>
      <c r="U17" s="28"/>
      <c r="V17" s="28"/>
      <c r="W17" s="28"/>
    </row>
    <row r="18" ht="21" customHeight="1" spans="1:23">
      <c r="A18" s="17"/>
      <c r="B18" s="14" t="s">
        <v>200</v>
      </c>
      <c r="C18" s="14" t="s">
        <v>201</v>
      </c>
      <c r="D18" s="14" t="s">
        <v>115</v>
      </c>
      <c r="E18" s="14" t="s">
        <v>116</v>
      </c>
      <c r="F18" s="14" t="s">
        <v>208</v>
      </c>
      <c r="G18" s="14" t="s">
        <v>209</v>
      </c>
      <c r="H18" s="28">
        <v>37560</v>
      </c>
      <c r="I18" s="28">
        <v>37560</v>
      </c>
      <c r="J18" s="28"/>
      <c r="K18" s="28"/>
      <c r="L18" s="28">
        <v>37560</v>
      </c>
      <c r="M18" s="28"/>
      <c r="N18" s="28"/>
      <c r="O18" s="28"/>
      <c r="P18" s="28"/>
      <c r="Q18" s="28"/>
      <c r="R18" s="28"/>
      <c r="S18" s="28"/>
      <c r="T18" s="28"/>
      <c r="U18" s="28"/>
      <c r="V18" s="28"/>
      <c r="W18" s="28"/>
    </row>
    <row r="19" ht="21" customHeight="1" spans="1:23">
      <c r="A19" s="17"/>
      <c r="B19" s="14" t="s">
        <v>210</v>
      </c>
      <c r="C19" s="14" t="s">
        <v>211</v>
      </c>
      <c r="D19" s="14" t="s">
        <v>115</v>
      </c>
      <c r="E19" s="14" t="s">
        <v>116</v>
      </c>
      <c r="F19" s="14" t="s">
        <v>208</v>
      </c>
      <c r="G19" s="14" t="s">
        <v>209</v>
      </c>
      <c r="H19" s="28">
        <v>18000</v>
      </c>
      <c r="I19" s="28">
        <v>18000</v>
      </c>
      <c r="J19" s="28"/>
      <c r="K19" s="28"/>
      <c r="L19" s="28">
        <v>18000</v>
      </c>
      <c r="M19" s="28"/>
      <c r="N19" s="28"/>
      <c r="O19" s="28"/>
      <c r="P19" s="28"/>
      <c r="Q19" s="28"/>
      <c r="R19" s="28"/>
      <c r="S19" s="28"/>
      <c r="T19" s="28"/>
      <c r="U19" s="28"/>
      <c r="V19" s="28"/>
      <c r="W19" s="28"/>
    </row>
    <row r="20" ht="21" customHeight="1" spans="1:23">
      <c r="A20" s="17"/>
      <c r="B20" s="14" t="s">
        <v>212</v>
      </c>
      <c r="C20" s="14" t="s">
        <v>213</v>
      </c>
      <c r="D20" s="14" t="s">
        <v>91</v>
      </c>
      <c r="E20" s="14" t="s">
        <v>92</v>
      </c>
      <c r="F20" s="14" t="s">
        <v>214</v>
      </c>
      <c r="G20" s="14" t="s">
        <v>215</v>
      </c>
      <c r="H20" s="28">
        <v>379699.2</v>
      </c>
      <c r="I20" s="28">
        <v>379699.2</v>
      </c>
      <c r="J20" s="28"/>
      <c r="K20" s="28"/>
      <c r="L20" s="28">
        <v>379699.2</v>
      </c>
      <c r="M20" s="28"/>
      <c r="N20" s="28"/>
      <c r="O20" s="28"/>
      <c r="P20" s="28"/>
      <c r="Q20" s="28"/>
      <c r="R20" s="28"/>
      <c r="S20" s="28"/>
      <c r="T20" s="28"/>
      <c r="U20" s="28"/>
      <c r="V20" s="28"/>
      <c r="W20" s="28"/>
    </row>
    <row r="21" ht="21" customHeight="1" spans="1:23">
      <c r="A21" s="17"/>
      <c r="B21" s="14" t="s">
        <v>212</v>
      </c>
      <c r="C21" s="14" t="s">
        <v>213</v>
      </c>
      <c r="D21" s="14" t="s">
        <v>97</v>
      </c>
      <c r="E21" s="14" t="s">
        <v>98</v>
      </c>
      <c r="F21" s="14" t="s">
        <v>216</v>
      </c>
      <c r="G21" s="14" t="s">
        <v>217</v>
      </c>
      <c r="H21" s="28">
        <v>104980.26</v>
      </c>
      <c r="I21" s="28">
        <v>104980.26</v>
      </c>
      <c r="J21" s="28"/>
      <c r="K21" s="28"/>
      <c r="L21" s="28">
        <v>104980.26</v>
      </c>
      <c r="M21" s="28"/>
      <c r="N21" s="28"/>
      <c r="O21" s="28"/>
      <c r="P21" s="28"/>
      <c r="Q21" s="28"/>
      <c r="R21" s="28"/>
      <c r="S21" s="28"/>
      <c r="T21" s="28"/>
      <c r="U21" s="28"/>
      <c r="V21" s="28"/>
      <c r="W21" s="28"/>
    </row>
    <row r="22" ht="21" customHeight="1" spans="1:23">
      <c r="A22" s="17"/>
      <c r="B22" s="14" t="s">
        <v>212</v>
      </c>
      <c r="C22" s="14" t="s">
        <v>213</v>
      </c>
      <c r="D22" s="14" t="s">
        <v>97</v>
      </c>
      <c r="E22" s="14" t="s">
        <v>98</v>
      </c>
      <c r="F22" s="14" t="s">
        <v>216</v>
      </c>
      <c r="G22" s="14" t="s">
        <v>217</v>
      </c>
      <c r="H22" s="28">
        <v>19246.38</v>
      </c>
      <c r="I22" s="28">
        <v>19246.38</v>
      </c>
      <c r="J22" s="28"/>
      <c r="K22" s="28"/>
      <c r="L22" s="28">
        <v>19246.38</v>
      </c>
      <c r="M22" s="28"/>
      <c r="N22" s="28"/>
      <c r="O22" s="28"/>
      <c r="P22" s="28"/>
      <c r="Q22" s="28"/>
      <c r="R22" s="28"/>
      <c r="S22" s="28"/>
      <c r="T22" s="28"/>
      <c r="U22" s="28"/>
      <c r="V22" s="28"/>
      <c r="W22" s="28"/>
    </row>
    <row r="23" ht="21" customHeight="1" spans="1:23">
      <c r="A23" s="17"/>
      <c r="B23" s="14" t="s">
        <v>212</v>
      </c>
      <c r="C23" s="14" t="s">
        <v>213</v>
      </c>
      <c r="D23" s="14" t="s">
        <v>99</v>
      </c>
      <c r="E23" s="14" t="s">
        <v>100</v>
      </c>
      <c r="F23" s="14" t="s">
        <v>216</v>
      </c>
      <c r="G23" s="14" t="s">
        <v>217</v>
      </c>
      <c r="H23" s="28">
        <v>2831.28</v>
      </c>
      <c r="I23" s="28">
        <v>2831.28</v>
      </c>
      <c r="J23" s="28"/>
      <c r="K23" s="28"/>
      <c r="L23" s="28">
        <v>2831.28</v>
      </c>
      <c r="M23" s="28"/>
      <c r="N23" s="28"/>
      <c r="O23" s="28"/>
      <c r="P23" s="28"/>
      <c r="Q23" s="28"/>
      <c r="R23" s="28"/>
      <c r="S23" s="28"/>
      <c r="T23" s="28"/>
      <c r="U23" s="28"/>
      <c r="V23" s="28"/>
      <c r="W23" s="28"/>
    </row>
    <row r="24" ht="21" customHeight="1" spans="1:23">
      <c r="A24" s="17"/>
      <c r="B24" s="14" t="s">
        <v>212</v>
      </c>
      <c r="C24" s="14" t="s">
        <v>213</v>
      </c>
      <c r="D24" s="14" t="s">
        <v>99</v>
      </c>
      <c r="E24" s="14" t="s">
        <v>100</v>
      </c>
      <c r="F24" s="14" t="s">
        <v>216</v>
      </c>
      <c r="G24" s="14" t="s">
        <v>217</v>
      </c>
      <c r="H24" s="28">
        <v>15443.34</v>
      </c>
      <c r="I24" s="28">
        <v>15443.34</v>
      </c>
      <c r="J24" s="28"/>
      <c r="K24" s="28"/>
      <c r="L24" s="28">
        <v>15443.34</v>
      </c>
      <c r="M24" s="28"/>
      <c r="N24" s="28"/>
      <c r="O24" s="28"/>
      <c r="P24" s="28"/>
      <c r="Q24" s="28"/>
      <c r="R24" s="28"/>
      <c r="S24" s="28"/>
      <c r="T24" s="28"/>
      <c r="U24" s="28"/>
      <c r="V24" s="28"/>
      <c r="W24" s="28"/>
    </row>
    <row r="25" ht="21" customHeight="1" spans="1:23">
      <c r="A25" s="17"/>
      <c r="B25" s="14" t="s">
        <v>212</v>
      </c>
      <c r="C25" s="14" t="s">
        <v>213</v>
      </c>
      <c r="D25" s="14" t="s">
        <v>101</v>
      </c>
      <c r="E25" s="14" t="s">
        <v>102</v>
      </c>
      <c r="F25" s="14" t="s">
        <v>218</v>
      </c>
      <c r="G25" s="14" t="s">
        <v>219</v>
      </c>
      <c r="H25" s="28">
        <v>5928</v>
      </c>
      <c r="I25" s="28">
        <v>5928</v>
      </c>
      <c r="J25" s="28"/>
      <c r="K25" s="28"/>
      <c r="L25" s="28">
        <v>5928</v>
      </c>
      <c r="M25" s="28"/>
      <c r="N25" s="28"/>
      <c r="O25" s="28"/>
      <c r="P25" s="28"/>
      <c r="Q25" s="28"/>
      <c r="R25" s="28"/>
      <c r="S25" s="28"/>
      <c r="T25" s="28"/>
      <c r="U25" s="28"/>
      <c r="V25" s="28"/>
      <c r="W25" s="28"/>
    </row>
    <row r="26" ht="21" customHeight="1" spans="1:23">
      <c r="A26" s="17"/>
      <c r="B26" s="14" t="s">
        <v>212</v>
      </c>
      <c r="C26" s="14" t="s">
        <v>213</v>
      </c>
      <c r="D26" s="14" t="s">
        <v>101</v>
      </c>
      <c r="E26" s="14" t="s">
        <v>102</v>
      </c>
      <c r="F26" s="14" t="s">
        <v>218</v>
      </c>
      <c r="G26" s="14" t="s">
        <v>219</v>
      </c>
      <c r="H26" s="28">
        <v>912</v>
      </c>
      <c r="I26" s="28">
        <v>912</v>
      </c>
      <c r="J26" s="28"/>
      <c r="K26" s="28"/>
      <c r="L26" s="28">
        <v>912</v>
      </c>
      <c r="M26" s="28"/>
      <c r="N26" s="28"/>
      <c r="O26" s="28"/>
      <c r="P26" s="28"/>
      <c r="Q26" s="28"/>
      <c r="R26" s="28"/>
      <c r="S26" s="28"/>
      <c r="T26" s="28"/>
      <c r="U26" s="28"/>
      <c r="V26" s="28"/>
      <c r="W26" s="28"/>
    </row>
    <row r="27" ht="21" customHeight="1" spans="1:23">
      <c r="A27" s="17"/>
      <c r="B27" s="14" t="s">
        <v>212</v>
      </c>
      <c r="C27" s="14" t="s">
        <v>213</v>
      </c>
      <c r="D27" s="14" t="s">
        <v>101</v>
      </c>
      <c r="E27" s="14" t="s">
        <v>102</v>
      </c>
      <c r="F27" s="14" t="s">
        <v>218</v>
      </c>
      <c r="G27" s="14" t="s">
        <v>219</v>
      </c>
      <c r="H27" s="28">
        <v>4746.24</v>
      </c>
      <c r="I27" s="28">
        <v>4746.24</v>
      </c>
      <c r="J27" s="28"/>
      <c r="K27" s="28"/>
      <c r="L27" s="28">
        <v>4746.24</v>
      </c>
      <c r="M27" s="28"/>
      <c r="N27" s="28"/>
      <c r="O27" s="28"/>
      <c r="P27" s="28"/>
      <c r="Q27" s="28"/>
      <c r="R27" s="28"/>
      <c r="S27" s="28"/>
      <c r="T27" s="28"/>
      <c r="U27" s="28"/>
      <c r="V27" s="28"/>
      <c r="W27" s="28"/>
    </row>
    <row r="28" ht="21" customHeight="1" spans="1:23">
      <c r="A28" s="17"/>
      <c r="B28" s="14" t="s">
        <v>212</v>
      </c>
      <c r="C28" s="14" t="s">
        <v>213</v>
      </c>
      <c r="D28" s="14" t="s">
        <v>113</v>
      </c>
      <c r="E28" s="14" t="s">
        <v>114</v>
      </c>
      <c r="F28" s="14" t="s">
        <v>218</v>
      </c>
      <c r="G28" s="14" t="s">
        <v>219</v>
      </c>
      <c r="H28" s="28">
        <v>820.53</v>
      </c>
      <c r="I28" s="28">
        <v>820.53</v>
      </c>
      <c r="J28" s="28"/>
      <c r="K28" s="28"/>
      <c r="L28" s="28">
        <v>820.53</v>
      </c>
      <c r="M28" s="28"/>
      <c r="N28" s="28"/>
      <c r="O28" s="28"/>
      <c r="P28" s="28"/>
      <c r="Q28" s="28"/>
      <c r="R28" s="28"/>
      <c r="S28" s="28"/>
      <c r="T28" s="28"/>
      <c r="U28" s="28"/>
      <c r="V28" s="28"/>
      <c r="W28" s="28"/>
    </row>
    <row r="29" ht="21" customHeight="1" spans="1:23">
      <c r="A29" s="17"/>
      <c r="B29" s="14" t="s">
        <v>212</v>
      </c>
      <c r="C29" s="14" t="s">
        <v>213</v>
      </c>
      <c r="D29" s="14" t="s">
        <v>115</v>
      </c>
      <c r="E29" s="14" t="s">
        <v>116</v>
      </c>
      <c r="F29" s="14" t="s">
        <v>218</v>
      </c>
      <c r="G29" s="14" t="s">
        <v>219</v>
      </c>
      <c r="H29" s="28">
        <v>1801.72</v>
      </c>
      <c r="I29" s="28">
        <v>1801.72</v>
      </c>
      <c r="J29" s="28"/>
      <c r="K29" s="28"/>
      <c r="L29" s="28">
        <v>1801.72</v>
      </c>
      <c r="M29" s="28"/>
      <c r="N29" s="28"/>
      <c r="O29" s="28"/>
      <c r="P29" s="28"/>
      <c r="Q29" s="28"/>
      <c r="R29" s="28"/>
      <c r="S29" s="28"/>
      <c r="T29" s="28"/>
      <c r="U29" s="28"/>
      <c r="V29" s="28"/>
      <c r="W29" s="28"/>
    </row>
    <row r="30" ht="21" customHeight="1" spans="1:23">
      <c r="A30" s="17"/>
      <c r="B30" s="14" t="s">
        <v>220</v>
      </c>
      <c r="C30" s="14" t="s">
        <v>108</v>
      </c>
      <c r="D30" s="14" t="s">
        <v>107</v>
      </c>
      <c r="E30" s="14" t="s">
        <v>108</v>
      </c>
      <c r="F30" s="14" t="s">
        <v>221</v>
      </c>
      <c r="G30" s="14" t="s">
        <v>108</v>
      </c>
      <c r="H30" s="28">
        <v>284774.4</v>
      </c>
      <c r="I30" s="28">
        <v>284774.4</v>
      </c>
      <c r="J30" s="28"/>
      <c r="K30" s="28"/>
      <c r="L30" s="28">
        <v>284774.4</v>
      </c>
      <c r="M30" s="28"/>
      <c r="N30" s="28"/>
      <c r="O30" s="28"/>
      <c r="P30" s="28"/>
      <c r="Q30" s="28"/>
      <c r="R30" s="28"/>
      <c r="S30" s="28"/>
      <c r="T30" s="28"/>
      <c r="U30" s="28"/>
      <c r="V30" s="28"/>
      <c r="W30" s="28"/>
    </row>
    <row r="31" ht="21" customHeight="1" spans="1:23">
      <c r="A31" s="17"/>
      <c r="B31" s="14" t="s">
        <v>222</v>
      </c>
      <c r="C31" s="14" t="s">
        <v>223</v>
      </c>
      <c r="D31" s="14" t="s">
        <v>89</v>
      </c>
      <c r="E31" s="14" t="s">
        <v>90</v>
      </c>
      <c r="F31" s="14" t="s">
        <v>224</v>
      </c>
      <c r="G31" s="14" t="s">
        <v>225</v>
      </c>
      <c r="H31" s="28"/>
      <c r="I31" s="28"/>
      <c r="J31" s="28"/>
      <c r="K31" s="28"/>
      <c r="L31" s="28"/>
      <c r="M31" s="28"/>
      <c r="N31" s="28"/>
      <c r="O31" s="28"/>
      <c r="P31" s="28"/>
      <c r="Q31" s="28"/>
      <c r="R31" s="28"/>
      <c r="S31" s="28"/>
      <c r="T31" s="28"/>
      <c r="U31" s="28"/>
      <c r="V31" s="28"/>
      <c r="W31" s="28"/>
    </row>
    <row r="32" ht="21" customHeight="1" spans="1:23">
      <c r="A32" s="17"/>
      <c r="B32" s="14" t="s">
        <v>222</v>
      </c>
      <c r="C32" s="14" t="s">
        <v>223</v>
      </c>
      <c r="D32" s="14" t="s">
        <v>113</v>
      </c>
      <c r="E32" s="14" t="s">
        <v>114</v>
      </c>
      <c r="F32" s="14" t="s">
        <v>224</v>
      </c>
      <c r="G32" s="14" t="s">
        <v>225</v>
      </c>
      <c r="H32" s="28">
        <v>53280</v>
      </c>
      <c r="I32" s="28">
        <v>53280</v>
      </c>
      <c r="J32" s="28"/>
      <c r="K32" s="28"/>
      <c r="L32" s="28">
        <v>53280</v>
      </c>
      <c r="M32" s="28"/>
      <c r="N32" s="28"/>
      <c r="O32" s="28"/>
      <c r="P32" s="28"/>
      <c r="Q32" s="28"/>
      <c r="R32" s="28"/>
      <c r="S32" s="28"/>
      <c r="T32" s="28"/>
      <c r="U32" s="28"/>
      <c r="V32" s="28"/>
      <c r="W32" s="28"/>
    </row>
    <row r="33" ht="21" customHeight="1" spans="1:23">
      <c r="A33" s="17"/>
      <c r="B33" s="14" t="s">
        <v>222</v>
      </c>
      <c r="C33" s="14" t="s">
        <v>223</v>
      </c>
      <c r="D33" s="14" t="s">
        <v>115</v>
      </c>
      <c r="E33" s="14" t="s">
        <v>116</v>
      </c>
      <c r="F33" s="14" t="s">
        <v>224</v>
      </c>
      <c r="G33" s="14" t="s">
        <v>225</v>
      </c>
      <c r="H33" s="28"/>
      <c r="I33" s="28"/>
      <c r="J33" s="28"/>
      <c r="K33" s="28"/>
      <c r="L33" s="28"/>
      <c r="M33" s="28"/>
      <c r="N33" s="28"/>
      <c r="O33" s="28"/>
      <c r="P33" s="28"/>
      <c r="Q33" s="28"/>
      <c r="R33" s="28"/>
      <c r="S33" s="28"/>
      <c r="T33" s="28"/>
      <c r="U33" s="28"/>
      <c r="V33" s="28"/>
      <c r="W33" s="28"/>
    </row>
    <row r="34" ht="21" customHeight="1" spans="1:23">
      <c r="A34" s="17"/>
      <c r="B34" s="14" t="s">
        <v>226</v>
      </c>
      <c r="C34" s="14" t="s">
        <v>227</v>
      </c>
      <c r="D34" s="14" t="s">
        <v>113</v>
      </c>
      <c r="E34" s="14" t="s">
        <v>114</v>
      </c>
      <c r="F34" s="14" t="s">
        <v>228</v>
      </c>
      <c r="G34" s="14" t="s">
        <v>229</v>
      </c>
      <c r="H34" s="28"/>
      <c r="I34" s="28"/>
      <c r="J34" s="28"/>
      <c r="K34" s="28"/>
      <c r="L34" s="28"/>
      <c r="M34" s="28"/>
      <c r="N34" s="28"/>
      <c r="O34" s="28"/>
      <c r="P34" s="28"/>
      <c r="Q34" s="28"/>
      <c r="R34" s="28"/>
      <c r="S34" s="28"/>
      <c r="T34" s="28"/>
      <c r="U34" s="28"/>
      <c r="V34" s="28"/>
      <c r="W34" s="28"/>
    </row>
    <row r="35" ht="21" customHeight="1" spans="1:23">
      <c r="A35" s="17"/>
      <c r="B35" s="14" t="s">
        <v>226</v>
      </c>
      <c r="C35" s="14" t="s">
        <v>227</v>
      </c>
      <c r="D35" s="14" t="s">
        <v>115</v>
      </c>
      <c r="E35" s="14" t="s">
        <v>116</v>
      </c>
      <c r="F35" s="14" t="s">
        <v>228</v>
      </c>
      <c r="G35" s="14" t="s">
        <v>229</v>
      </c>
      <c r="H35" s="28"/>
      <c r="I35" s="28"/>
      <c r="J35" s="28"/>
      <c r="K35" s="28"/>
      <c r="L35" s="28"/>
      <c r="M35" s="28"/>
      <c r="N35" s="28"/>
      <c r="O35" s="28"/>
      <c r="P35" s="28"/>
      <c r="Q35" s="28"/>
      <c r="R35" s="28"/>
      <c r="S35" s="28"/>
      <c r="T35" s="28"/>
      <c r="U35" s="28"/>
      <c r="V35" s="28"/>
      <c r="W35" s="28"/>
    </row>
    <row r="36" ht="21" customHeight="1" spans="1:23">
      <c r="A36" s="17"/>
      <c r="B36" s="14" t="s">
        <v>226</v>
      </c>
      <c r="C36" s="14" t="s">
        <v>227</v>
      </c>
      <c r="D36" s="14" t="s">
        <v>113</v>
      </c>
      <c r="E36" s="14" t="s">
        <v>114</v>
      </c>
      <c r="F36" s="14" t="s">
        <v>228</v>
      </c>
      <c r="G36" s="14" t="s">
        <v>229</v>
      </c>
      <c r="H36" s="28">
        <v>22500</v>
      </c>
      <c r="I36" s="28">
        <v>22500</v>
      </c>
      <c r="J36" s="28"/>
      <c r="K36" s="28"/>
      <c r="L36" s="28">
        <v>22500</v>
      </c>
      <c r="M36" s="28"/>
      <c r="N36" s="28"/>
      <c r="O36" s="28"/>
      <c r="P36" s="28"/>
      <c r="Q36" s="28"/>
      <c r="R36" s="28"/>
      <c r="S36" s="28"/>
      <c r="T36" s="28"/>
      <c r="U36" s="28"/>
      <c r="V36" s="28"/>
      <c r="W36" s="28"/>
    </row>
    <row r="37" ht="21" customHeight="1" spans="1:23">
      <c r="A37" s="17"/>
      <c r="B37" s="14" t="s">
        <v>226</v>
      </c>
      <c r="C37" s="14" t="s">
        <v>227</v>
      </c>
      <c r="D37" s="14" t="s">
        <v>113</v>
      </c>
      <c r="E37" s="14" t="s">
        <v>114</v>
      </c>
      <c r="F37" s="14" t="s">
        <v>230</v>
      </c>
      <c r="G37" s="14" t="s">
        <v>231</v>
      </c>
      <c r="H37" s="28">
        <v>1273.6</v>
      </c>
      <c r="I37" s="28">
        <v>1273.6</v>
      </c>
      <c r="J37" s="28"/>
      <c r="K37" s="28"/>
      <c r="L37" s="28">
        <v>1273.6</v>
      </c>
      <c r="M37" s="28"/>
      <c r="N37" s="28"/>
      <c r="O37" s="28"/>
      <c r="P37" s="28"/>
      <c r="Q37" s="28"/>
      <c r="R37" s="28"/>
      <c r="S37" s="28"/>
      <c r="T37" s="28"/>
      <c r="U37" s="28"/>
      <c r="V37" s="28"/>
      <c r="W37" s="28"/>
    </row>
    <row r="38" ht="21" customHeight="1" spans="1:23">
      <c r="A38" s="17"/>
      <c r="B38" s="14" t="s">
        <v>226</v>
      </c>
      <c r="C38" s="14" t="s">
        <v>227</v>
      </c>
      <c r="D38" s="14" t="s">
        <v>113</v>
      </c>
      <c r="E38" s="14" t="s">
        <v>114</v>
      </c>
      <c r="F38" s="14" t="s">
        <v>232</v>
      </c>
      <c r="G38" s="14" t="s">
        <v>233</v>
      </c>
      <c r="H38" s="28">
        <v>5000</v>
      </c>
      <c r="I38" s="28">
        <v>5000</v>
      </c>
      <c r="J38" s="28"/>
      <c r="K38" s="28"/>
      <c r="L38" s="28">
        <v>5000</v>
      </c>
      <c r="M38" s="28"/>
      <c r="N38" s="28"/>
      <c r="O38" s="28"/>
      <c r="P38" s="28"/>
      <c r="Q38" s="28"/>
      <c r="R38" s="28"/>
      <c r="S38" s="28"/>
      <c r="T38" s="28"/>
      <c r="U38" s="28"/>
      <c r="V38" s="28"/>
      <c r="W38" s="28"/>
    </row>
    <row r="39" ht="21" customHeight="1" spans="1:23">
      <c r="A39" s="17"/>
      <c r="B39" s="14" t="s">
        <v>226</v>
      </c>
      <c r="C39" s="14" t="s">
        <v>227</v>
      </c>
      <c r="D39" s="14" t="s">
        <v>113</v>
      </c>
      <c r="E39" s="14" t="s">
        <v>114</v>
      </c>
      <c r="F39" s="14" t="s">
        <v>234</v>
      </c>
      <c r="G39" s="14" t="s">
        <v>235</v>
      </c>
      <c r="H39" s="28">
        <v>8726.4</v>
      </c>
      <c r="I39" s="28">
        <v>8726.4</v>
      </c>
      <c r="J39" s="28"/>
      <c r="K39" s="28"/>
      <c r="L39" s="28">
        <v>8726.4</v>
      </c>
      <c r="M39" s="28"/>
      <c r="N39" s="28"/>
      <c r="O39" s="28"/>
      <c r="P39" s="28"/>
      <c r="Q39" s="28"/>
      <c r="R39" s="28"/>
      <c r="S39" s="28"/>
      <c r="T39" s="28"/>
      <c r="U39" s="28"/>
      <c r="V39" s="28"/>
      <c r="W39" s="28"/>
    </row>
    <row r="40" ht="21" customHeight="1" spans="1:23">
      <c r="A40" s="17"/>
      <c r="B40" s="14" t="s">
        <v>226</v>
      </c>
      <c r="C40" s="14" t="s">
        <v>227</v>
      </c>
      <c r="D40" s="14" t="s">
        <v>113</v>
      </c>
      <c r="E40" s="14" t="s">
        <v>114</v>
      </c>
      <c r="F40" s="14" t="s">
        <v>236</v>
      </c>
      <c r="G40" s="14" t="s">
        <v>237</v>
      </c>
      <c r="H40" s="28">
        <v>10000</v>
      </c>
      <c r="I40" s="28">
        <v>10000</v>
      </c>
      <c r="J40" s="28"/>
      <c r="K40" s="28"/>
      <c r="L40" s="28">
        <v>10000</v>
      </c>
      <c r="M40" s="28"/>
      <c r="N40" s="28"/>
      <c r="O40" s="28"/>
      <c r="P40" s="28"/>
      <c r="Q40" s="28"/>
      <c r="R40" s="28"/>
      <c r="S40" s="28"/>
      <c r="T40" s="28"/>
      <c r="U40" s="28"/>
      <c r="V40" s="28"/>
      <c r="W40" s="28"/>
    </row>
    <row r="41" ht="21" customHeight="1" spans="1:23">
      <c r="A41" s="17"/>
      <c r="B41" s="14" t="s">
        <v>226</v>
      </c>
      <c r="C41" s="14" t="s">
        <v>227</v>
      </c>
      <c r="D41" s="14" t="s">
        <v>115</v>
      </c>
      <c r="E41" s="14" t="s">
        <v>116</v>
      </c>
      <c r="F41" s="14" t="s">
        <v>238</v>
      </c>
      <c r="G41" s="14" t="s">
        <v>239</v>
      </c>
      <c r="H41" s="28">
        <v>1000</v>
      </c>
      <c r="I41" s="28">
        <v>1000</v>
      </c>
      <c r="J41" s="28"/>
      <c r="K41" s="28"/>
      <c r="L41" s="28">
        <v>1000</v>
      </c>
      <c r="M41" s="28"/>
      <c r="N41" s="28"/>
      <c r="O41" s="28"/>
      <c r="P41" s="28"/>
      <c r="Q41" s="28"/>
      <c r="R41" s="28"/>
      <c r="S41" s="28"/>
      <c r="T41" s="28"/>
      <c r="U41" s="28"/>
      <c r="V41" s="28"/>
      <c r="W41" s="28"/>
    </row>
    <row r="42" ht="21" customHeight="1" spans="1:23">
      <c r="A42" s="17"/>
      <c r="B42" s="14" t="s">
        <v>226</v>
      </c>
      <c r="C42" s="14" t="s">
        <v>227</v>
      </c>
      <c r="D42" s="14" t="s">
        <v>115</v>
      </c>
      <c r="E42" s="14" t="s">
        <v>116</v>
      </c>
      <c r="F42" s="14" t="s">
        <v>228</v>
      </c>
      <c r="G42" s="14" t="s">
        <v>229</v>
      </c>
      <c r="H42" s="28">
        <v>6500</v>
      </c>
      <c r="I42" s="28">
        <v>6500</v>
      </c>
      <c r="J42" s="28"/>
      <c r="K42" s="28"/>
      <c r="L42" s="28">
        <v>6500</v>
      </c>
      <c r="M42" s="28"/>
      <c r="N42" s="28"/>
      <c r="O42" s="28"/>
      <c r="P42" s="28"/>
      <c r="Q42" s="28"/>
      <c r="R42" s="28"/>
      <c r="S42" s="28"/>
      <c r="T42" s="28"/>
      <c r="U42" s="28"/>
      <c r="V42" s="28"/>
      <c r="W42" s="28"/>
    </row>
    <row r="43" ht="21" customHeight="1" spans="1:23">
      <c r="A43" s="17"/>
      <c r="B43" s="14" t="s">
        <v>240</v>
      </c>
      <c r="C43" s="14" t="s">
        <v>241</v>
      </c>
      <c r="D43" s="14" t="s">
        <v>113</v>
      </c>
      <c r="E43" s="14" t="s">
        <v>114</v>
      </c>
      <c r="F43" s="14" t="s">
        <v>242</v>
      </c>
      <c r="G43" s="14" t="s">
        <v>241</v>
      </c>
      <c r="H43" s="28">
        <v>15341.52</v>
      </c>
      <c r="I43" s="28">
        <v>15341.52</v>
      </c>
      <c r="J43" s="28"/>
      <c r="K43" s="28"/>
      <c r="L43" s="28">
        <v>15341.52</v>
      </c>
      <c r="M43" s="28"/>
      <c r="N43" s="28"/>
      <c r="O43" s="28"/>
      <c r="P43" s="28"/>
      <c r="Q43" s="28"/>
      <c r="R43" s="28"/>
      <c r="S43" s="28"/>
      <c r="T43" s="28"/>
      <c r="U43" s="28"/>
      <c r="V43" s="28"/>
      <c r="W43" s="28"/>
    </row>
    <row r="44" ht="21" customHeight="1" spans="1:23">
      <c r="A44" s="17"/>
      <c r="B44" s="14" t="s">
        <v>240</v>
      </c>
      <c r="C44" s="14" t="s">
        <v>241</v>
      </c>
      <c r="D44" s="14" t="s">
        <v>115</v>
      </c>
      <c r="E44" s="14" t="s">
        <v>116</v>
      </c>
      <c r="F44" s="14" t="s">
        <v>242</v>
      </c>
      <c r="G44" s="14" t="s">
        <v>241</v>
      </c>
      <c r="H44" s="28">
        <v>2099.76</v>
      </c>
      <c r="I44" s="28">
        <v>2099.76</v>
      </c>
      <c r="J44" s="28"/>
      <c r="K44" s="28"/>
      <c r="L44" s="28">
        <v>2099.76</v>
      </c>
      <c r="M44" s="28"/>
      <c r="N44" s="28"/>
      <c r="O44" s="28"/>
      <c r="P44" s="28"/>
      <c r="Q44" s="28"/>
      <c r="R44" s="28"/>
      <c r="S44" s="28"/>
      <c r="T44" s="28"/>
      <c r="U44" s="28"/>
      <c r="V44" s="28"/>
      <c r="W44" s="28"/>
    </row>
    <row r="45" ht="21" customHeight="1" spans="1:23">
      <c r="A45" s="17"/>
      <c r="B45" s="14" t="s">
        <v>243</v>
      </c>
      <c r="C45" s="14" t="s">
        <v>244</v>
      </c>
      <c r="D45" s="14" t="s">
        <v>113</v>
      </c>
      <c r="E45" s="14" t="s">
        <v>114</v>
      </c>
      <c r="F45" s="14" t="s">
        <v>245</v>
      </c>
      <c r="G45" s="14" t="s">
        <v>244</v>
      </c>
      <c r="H45" s="28">
        <v>30000</v>
      </c>
      <c r="I45" s="28">
        <v>30000</v>
      </c>
      <c r="J45" s="28"/>
      <c r="K45" s="28"/>
      <c r="L45" s="28">
        <v>30000</v>
      </c>
      <c r="M45" s="28"/>
      <c r="N45" s="28"/>
      <c r="O45" s="28"/>
      <c r="P45" s="28"/>
      <c r="Q45" s="28"/>
      <c r="R45" s="28"/>
      <c r="S45" s="28"/>
      <c r="T45" s="28"/>
      <c r="U45" s="28"/>
      <c r="V45" s="28"/>
      <c r="W45" s="28"/>
    </row>
    <row r="46" ht="21" customHeight="1" spans="1:23">
      <c r="A46" s="17"/>
      <c r="B46" s="14" t="s">
        <v>246</v>
      </c>
      <c r="C46" s="14" t="s">
        <v>247</v>
      </c>
      <c r="D46" s="14" t="s">
        <v>113</v>
      </c>
      <c r="E46" s="14" t="s">
        <v>114</v>
      </c>
      <c r="F46" s="14" t="s">
        <v>248</v>
      </c>
      <c r="G46" s="14" t="s">
        <v>249</v>
      </c>
      <c r="H46" s="28">
        <v>169800</v>
      </c>
      <c r="I46" s="28">
        <v>169800</v>
      </c>
      <c r="J46" s="28"/>
      <c r="K46" s="28"/>
      <c r="L46" s="28">
        <v>169800</v>
      </c>
      <c r="M46" s="28"/>
      <c r="N46" s="28"/>
      <c r="O46" s="28"/>
      <c r="P46" s="28"/>
      <c r="Q46" s="28"/>
      <c r="R46" s="28"/>
      <c r="S46" s="28"/>
      <c r="T46" s="28"/>
      <c r="U46" s="28"/>
      <c r="V46" s="28"/>
      <c r="W46" s="28"/>
    </row>
    <row r="47" ht="21" customHeight="1" spans="1:23">
      <c r="A47" s="17"/>
      <c r="B47" s="14" t="s">
        <v>246</v>
      </c>
      <c r="C47" s="14" t="s">
        <v>247</v>
      </c>
      <c r="D47" s="14" t="s">
        <v>115</v>
      </c>
      <c r="E47" s="14" t="s">
        <v>116</v>
      </c>
      <c r="F47" s="14" t="s">
        <v>248</v>
      </c>
      <c r="G47" s="14" t="s">
        <v>249</v>
      </c>
      <c r="H47" s="28"/>
      <c r="I47" s="28"/>
      <c r="J47" s="28"/>
      <c r="K47" s="28"/>
      <c r="L47" s="28"/>
      <c r="M47" s="28"/>
      <c r="N47" s="28"/>
      <c r="O47" s="28"/>
      <c r="P47" s="28"/>
      <c r="Q47" s="28"/>
      <c r="R47" s="28"/>
      <c r="S47" s="28"/>
      <c r="T47" s="28"/>
      <c r="U47" s="28"/>
      <c r="V47" s="28"/>
      <c r="W47" s="28"/>
    </row>
    <row r="48" ht="21" customHeight="1" spans="1:23">
      <c r="A48" s="17"/>
      <c r="B48" s="14" t="s">
        <v>250</v>
      </c>
      <c r="C48" s="14" t="s">
        <v>251</v>
      </c>
      <c r="D48" s="14" t="s">
        <v>89</v>
      </c>
      <c r="E48" s="14" t="s">
        <v>90</v>
      </c>
      <c r="F48" s="14" t="s">
        <v>252</v>
      </c>
      <c r="G48" s="14" t="s">
        <v>253</v>
      </c>
      <c r="H48" s="28">
        <v>84480</v>
      </c>
      <c r="I48" s="28">
        <v>84480</v>
      </c>
      <c r="J48" s="28"/>
      <c r="K48" s="28"/>
      <c r="L48" s="28">
        <v>84480</v>
      </c>
      <c r="M48" s="28"/>
      <c r="N48" s="28"/>
      <c r="O48" s="28"/>
      <c r="P48" s="28"/>
      <c r="Q48" s="28"/>
      <c r="R48" s="28"/>
      <c r="S48" s="28"/>
      <c r="T48" s="28"/>
      <c r="U48" s="28"/>
      <c r="V48" s="28"/>
      <c r="W48" s="28"/>
    </row>
    <row r="49" ht="21" customHeight="1" spans="1:23">
      <c r="A49" s="31" t="s">
        <v>117</v>
      </c>
      <c r="B49" s="132"/>
      <c r="C49" s="132"/>
      <c r="D49" s="132"/>
      <c r="E49" s="132"/>
      <c r="F49" s="132"/>
      <c r="G49" s="134"/>
      <c r="H49" s="28">
        <v>4062055.63</v>
      </c>
      <c r="I49" s="28">
        <v>4062055.63</v>
      </c>
      <c r="J49" s="28"/>
      <c r="K49" s="28"/>
      <c r="L49" s="28">
        <v>4062055.63</v>
      </c>
      <c r="M49" s="28"/>
      <c r="N49" s="28"/>
      <c r="O49" s="28"/>
      <c r="P49" s="28"/>
      <c r="Q49" s="28"/>
      <c r="R49" s="28"/>
      <c r="S49" s="28"/>
      <c r="T49" s="28"/>
      <c r="U49" s="28"/>
      <c r="V49" s="28"/>
      <c r="W49" s="28"/>
    </row>
  </sheetData>
  <mergeCells count="30">
    <mergeCell ref="A2:W2"/>
    <mergeCell ref="A3:G3"/>
    <mergeCell ref="H4:W4"/>
    <mergeCell ref="I5:M5"/>
    <mergeCell ref="N5:P5"/>
    <mergeCell ref="R5:W5"/>
    <mergeCell ref="A49:G4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topLeftCell="A14" workbookViewId="0">
      <selection activeCell="A38" sqref="A38:H3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21"/>
      <c r="C1" s="1"/>
      <c r="D1" s="1"/>
      <c r="E1" s="2"/>
      <c r="F1" s="2"/>
      <c r="G1" s="2"/>
      <c r="H1" s="2"/>
      <c r="I1" s="21"/>
      <c r="J1" s="21"/>
      <c r="K1" s="21"/>
      <c r="L1" s="21"/>
      <c r="M1" s="21"/>
      <c r="N1" s="21"/>
      <c r="O1" s="21"/>
      <c r="P1" s="21"/>
      <c r="Q1" s="21"/>
      <c r="R1" s="1"/>
      <c r="S1" s="1"/>
      <c r="T1" s="1"/>
      <c r="U1" s="21"/>
      <c r="V1" s="1"/>
      <c r="W1" s="46" t="s">
        <v>254</v>
      </c>
    </row>
    <row r="2" ht="41.25" customHeight="1" spans="1:23">
      <c r="A2" s="3"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ht="18.75" customHeight="1" spans="1:23">
      <c r="A3" s="5" t="str">
        <f>"单位名称："&amp;"沧源佤族自治县应急管理局"</f>
        <v>单位名称：沧源佤族自治县应急管理局</v>
      </c>
      <c r="B3" s="6"/>
      <c r="C3" s="6"/>
      <c r="D3" s="6"/>
      <c r="E3" s="6"/>
      <c r="F3" s="6"/>
      <c r="G3" s="6"/>
      <c r="H3" s="6"/>
      <c r="I3" s="23"/>
      <c r="J3" s="23"/>
      <c r="K3" s="23"/>
      <c r="L3" s="23"/>
      <c r="M3" s="23"/>
      <c r="N3" s="23"/>
      <c r="O3" s="23"/>
      <c r="P3" s="23"/>
      <c r="Q3" s="23"/>
      <c r="R3" s="1"/>
      <c r="S3" s="1"/>
      <c r="T3" s="1"/>
      <c r="U3" s="21"/>
      <c r="V3" s="1"/>
      <c r="W3" s="46" t="s">
        <v>166</v>
      </c>
    </row>
    <row r="4" ht="18.75" customHeight="1" spans="1:23">
      <c r="A4" s="7" t="s">
        <v>255</v>
      </c>
      <c r="B4" s="8" t="s">
        <v>180</v>
      </c>
      <c r="C4" s="7" t="s">
        <v>181</v>
      </c>
      <c r="D4" s="7" t="s">
        <v>256</v>
      </c>
      <c r="E4" s="8" t="s">
        <v>182</v>
      </c>
      <c r="F4" s="8" t="s">
        <v>183</v>
      </c>
      <c r="G4" s="8" t="s">
        <v>257</v>
      </c>
      <c r="H4" s="8" t="s">
        <v>258</v>
      </c>
      <c r="I4" s="34" t="s">
        <v>56</v>
      </c>
      <c r="J4" s="24" t="s">
        <v>259</v>
      </c>
      <c r="K4" s="25"/>
      <c r="L4" s="25"/>
      <c r="M4" s="26"/>
      <c r="N4" s="24" t="s">
        <v>188</v>
      </c>
      <c r="O4" s="25"/>
      <c r="P4" s="26"/>
      <c r="Q4" s="8" t="s">
        <v>62</v>
      </c>
      <c r="R4" s="24" t="s">
        <v>79</v>
      </c>
      <c r="S4" s="25"/>
      <c r="T4" s="25"/>
      <c r="U4" s="25"/>
      <c r="V4" s="25"/>
      <c r="W4" s="26"/>
    </row>
    <row r="5" ht="18.75" customHeight="1" spans="1:23">
      <c r="A5" s="9"/>
      <c r="B5" s="35"/>
      <c r="C5" s="9"/>
      <c r="D5" s="9"/>
      <c r="E5" s="10"/>
      <c r="F5" s="10"/>
      <c r="G5" s="10"/>
      <c r="H5" s="10"/>
      <c r="I5" s="35"/>
      <c r="J5" s="121" t="s">
        <v>59</v>
      </c>
      <c r="K5" s="122"/>
      <c r="L5" s="8" t="s">
        <v>60</v>
      </c>
      <c r="M5" s="8" t="s">
        <v>61</v>
      </c>
      <c r="N5" s="8" t="s">
        <v>59</v>
      </c>
      <c r="O5" s="8" t="s">
        <v>60</v>
      </c>
      <c r="P5" s="8" t="s">
        <v>61</v>
      </c>
      <c r="Q5" s="10"/>
      <c r="R5" s="8" t="s">
        <v>58</v>
      </c>
      <c r="S5" s="7" t="s">
        <v>65</v>
      </c>
      <c r="T5" s="7" t="s">
        <v>194</v>
      </c>
      <c r="U5" s="7" t="s">
        <v>67</v>
      </c>
      <c r="V5" s="7" t="s">
        <v>68</v>
      </c>
      <c r="W5" s="7" t="s">
        <v>69</v>
      </c>
    </row>
    <row r="6" ht="18.75" customHeight="1" spans="1:23">
      <c r="A6" s="35"/>
      <c r="B6" s="35"/>
      <c r="C6" s="35"/>
      <c r="D6" s="35"/>
      <c r="E6" s="35"/>
      <c r="F6" s="35"/>
      <c r="G6" s="35"/>
      <c r="H6" s="35"/>
      <c r="I6" s="35"/>
      <c r="J6" s="123" t="s">
        <v>58</v>
      </c>
      <c r="K6" s="95"/>
      <c r="L6" s="35"/>
      <c r="M6" s="35"/>
      <c r="N6" s="35"/>
      <c r="O6" s="35"/>
      <c r="P6" s="35"/>
      <c r="Q6" s="35"/>
      <c r="R6" s="35"/>
      <c r="S6" s="124"/>
      <c r="T6" s="124"/>
      <c r="U6" s="124"/>
      <c r="V6" s="124"/>
      <c r="W6" s="124"/>
    </row>
    <row r="7" ht="18.75" customHeight="1" spans="1:23">
      <c r="A7" s="11"/>
      <c r="B7" s="36"/>
      <c r="C7" s="11"/>
      <c r="D7" s="11"/>
      <c r="E7" s="12"/>
      <c r="F7" s="12"/>
      <c r="G7" s="12"/>
      <c r="H7" s="12"/>
      <c r="I7" s="36"/>
      <c r="J7" s="42" t="s">
        <v>58</v>
      </c>
      <c r="K7" s="42" t="s">
        <v>260</v>
      </c>
      <c r="L7" s="12"/>
      <c r="M7" s="12"/>
      <c r="N7" s="12"/>
      <c r="O7" s="12"/>
      <c r="P7" s="12"/>
      <c r="Q7" s="12"/>
      <c r="R7" s="12"/>
      <c r="S7" s="12"/>
      <c r="T7" s="12"/>
      <c r="U7" s="36"/>
      <c r="V7" s="12"/>
      <c r="W7" s="12"/>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14"/>
      <c r="B9" s="14"/>
      <c r="C9" s="14" t="s">
        <v>261</v>
      </c>
      <c r="D9" s="14"/>
      <c r="E9" s="14"/>
      <c r="F9" s="14"/>
      <c r="G9" s="14"/>
      <c r="H9" s="14"/>
      <c r="I9" s="28">
        <v>100000</v>
      </c>
      <c r="J9" s="28">
        <v>100000</v>
      </c>
      <c r="K9" s="28">
        <v>100000</v>
      </c>
      <c r="L9" s="28"/>
      <c r="M9" s="28"/>
      <c r="N9" s="28"/>
      <c r="O9" s="28"/>
      <c r="P9" s="28"/>
      <c r="Q9" s="28"/>
      <c r="R9" s="28"/>
      <c r="S9" s="28"/>
      <c r="T9" s="28"/>
      <c r="U9" s="28"/>
      <c r="V9" s="28"/>
      <c r="W9" s="28"/>
    </row>
    <row r="10" ht="18.75" customHeight="1" spans="1:23">
      <c r="A10" s="120" t="s">
        <v>262</v>
      </c>
      <c r="B10" s="120" t="s">
        <v>263</v>
      </c>
      <c r="C10" s="14" t="s">
        <v>261</v>
      </c>
      <c r="D10" s="120" t="s">
        <v>71</v>
      </c>
      <c r="E10" s="120" t="s">
        <v>113</v>
      </c>
      <c r="F10" s="120" t="s">
        <v>114</v>
      </c>
      <c r="G10" s="120" t="s">
        <v>228</v>
      </c>
      <c r="H10" s="120" t="s">
        <v>229</v>
      </c>
      <c r="I10" s="28">
        <v>10000</v>
      </c>
      <c r="J10" s="28">
        <v>10000</v>
      </c>
      <c r="K10" s="28">
        <v>10000</v>
      </c>
      <c r="L10" s="28"/>
      <c r="M10" s="28"/>
      <c r="N10" s="28"/>
      <c r="O10" s="28"/>
      <c r="P10" s="28"/>
      <c r="Q10" s="28"/>
      <c r="R10" s="28"/>
      <c r="S10" s="28"/>
      <c r="T10" s="28"/>
      <c r="U10" s="28"/>
      <c r="V10" s="28"/>
      <c r="W10" s="28"/>
    </row>
    <row r="11" ht="18.75" customHeight="1" spans="1:23">
      <c r="A11" s="120" t="s">
        <v>262</v>
      </c>
      <c r="B11" s="120" t="s">
        <v>263</v>
      </c>
      <c r="C11" s="14" t="s">
        <v>261</v>
      </c>
      <c r="D11" s="120" t="s">
        <v>71</v>
      </c>
      <c r="E11" s="120" t="s">
        <v>113</v>
      </c>
      <c r="F11" s="120" t="s">
        <v>114</v>
      </c>
      <c r="G11" s="120" t="s">
        <v>236</v>
      </c>
      <c r="H11" s="120" t="s">
        <v>237</v>
      </c>
      <c r="I11" s="28">
        <v>10000</v>
      </c>
      <c r="J11" s="28">
        <v>10000</v>
      </c>
      <c r="K11" s="28">
        <v>10000</v>
      </c>
      <c r="L11" s="28"/>
      <c r="M11" s="28"/>
      <c r="N11" s="28"/>
      <c r="O11" s="28"/>
      <c r="P11" s="28"/>
      <c r="Q11" s="28"/>
      <c r="R11" s="28"/>
      <c r="S11" s="28"/>
      <c r="T11" s="28"/>
      <c r="U11" s="28"/>
      <c r="V11" s="28"/>
      <c r="W11" s="28"/>
    </row>
    <row r="12" ht="18.75" customHeight="1" spans="1:23">
      <c r="A12" s="120" t="s">
        <v>262</v>
      </c>
      <c r="B12" s="120" t="s">
        <v>263</v>
      </c>
      <c r="C12" s="14" t="s">
        <v>261</v>
      </c>
      <c r="D12" s="120" t="s">
        <v>71</v>
      </c>
      <c r="E12" s="120" t="s">
        <v>113</v>
      </c>
      <c r="F12" s="120" t="s">
        <v>114</v>
      </c>
      <c r="G12" s="120" t="s">
        <v>230</v>
      </c>
      <c r="H12" s="120" t="s">
        <v>231</v>
      </c>
      <c r="I12" s="28">
        <v>10000</v>
      </c>
      <c r="J12" s="28">
        <v>10000</v>
      </c>
      <c r="K12" s="28">
        <v>10000</v>
      </c>
      <c r="L12" s="28"/>
      <c r="M12" s="28"/>
      <c r="N12" s="28"/>
      <c r="O12" s="28"/>
      <c r="P12" s="28"/>
      <c r="Q12" s="28"/>
      <c r="R12" s="28"/>
      <c r="S12" s="28"/>
      <c r="T12" s="28"/>
      <c r="U12" s="28"/>
      <c r="V12" s="28"/>
      <c r="W12" s="28"/>
    </row>
    <row r="13" ht="18.75" customHeight="1" spans="1:23">
      <c r="A13" s="120" t="s">
        <v>262</v>
      </c>
      <c r="B13" s="120" t="s">
        <v>263</v>
      </c>
      <c r="C13" s="14" t="s">
        <v>261</v>
      </c>
      <c r="D13" s="120" t="s">
        <v>71</v>
      </c>
      <c r="E13" s="120" t="s">
        <v>113</v>
      </c>
      <c r="F13" s="120" t="s">
        <v>114</v>
      </c>
      <c r="G13" s="120" t="s">
        <v>234</v>
      </c>
      <c r="H13" s="120" t="s">
        <v>235</v>
      </c>
      <c r="I13" s="28">
        <v>50000</v>
      </c>
      <c r="J13" s="28">
        <v>50000</v>
      </c>
      <c r="K13" s="28">
        <v>50000</v>
      </c>
      <c r="L13" s="28"/>
      <c r="M13" s="28"/>
      <c r="N13" s="28"/>
      <c r="O13" s="28"/>
      <c r="P13" s="28"/>
      <c r="Q13" s="28"/>
      <c r="R13" s="28"/>
      <c r="S13" s="28"/>
      <c r="T13" s="28"/>
      <c r="U13" s="28"/>
      <c r="V13" s="28"/>
      <c r="W13" s="28"/>
    </row>
    <row r="14" ht="18.75" customHeight="1" spans="1:23">
      <c r="A14" s="120" t="s">
        <v>262</v>
      </c>
      <c r="B14" s="120" t="s">
        <v>263</v>
      </c>
      <c r="C14" s="14" t="s">
        <v>261</v>
      </c>
      <c r="D14" s="120" t="s">
        <v>71</v>
      </c>
      <c r="E14" s="120" t="s">
        <v>113</v>
      </c>
      <c r="F14" s="120" t="s">
        <v>114</v>
      </c>
      <c r="G14" s="120" t="s">
        <v>232</v>
      </c>
      <c r="H14" s="120" t="s">
        <v>233</v>
      </c>
      <c r="I14" s="28">
        <v>10000</v>
      </c>
      <c r="J14" s="28">
        <v>10000</v>
      </c>
      <c r="K14" s="28">
        <v>10000</v>
      </c>
      <c r="L14" s="28"/>
      <c r="M14" s="28"/>
      <c r="N14" s="28"/>
      <c r="O14" s="28"/>
      <c r="P14" s="28"/>
      <c r="Q14" s="28"/>
      <c r="R14" s="28"/>
      <c r="S14" s="28"/>
      <c r="T14" s="28"/>
      <c r="U14" s="28"/>
      <c r="V14" s="28"/>
      <c r="W14" s="28"/>
    </row>
    <row r="15" ht="18.75" customHeight="1" spans="1:23">
      <c r="A15" s="120" t="s">
        <v>262</v>
      </c>
      <c r="B15" s="120" t="s">
        <v>263</v>
      </c>
      <c r="C15" s="14" t="s">
        <v>261</v>
      </c>
      <c r="D15" s="120" t="s">
        <v>71</v>
      </c>
      <c r="E15" s="120" t="s">
        <v>113</v>
      </c>
      <c r="F15" s="120" t="s">
        <v>114</v>
      </c>
      <c r="G15" s="120" t="s">
        <v>264</v>
      </c>
      <c r="H15" s="120" t="s">
        <v>265</v>
      </c>
      <c r="I15" s="28">
        <v>10000</v>
      </c>
      <c r="J15" s="28">
        <v>10000</v>
      </c>
      <c r="K15" s="28">
        <v>10000</v>
      </c>
      <c r="L15" s="28"/>
      <c r="M15" s="28"/>
      <c r="N15" s="28"/>
      <c r="O15" s="28"/>
      <c r="P15" s="28"/>
      <c r="Q15" s="28"/>
      <c r="R15" s="28"/>
      <c r="S15" s="28"/>
      <c r="T15" s="28"/>
      <c r="U15" s="28"/>
      <c r="V15" s="28"/>
      <c r="W15" s="28"/>
    </row>
    <row r="16" ht="18.75" customHeight="1" spans="1:23">
      <c r="A16" s="17"/>
      <c r="B16" s="17"/>
      <c r="C16" s="14" t="s">
        <v>266</v>
      </c>
      <c r="D16" s="17"/>
      <c r="E16" s="17"/>
      <c r="F16" s="17"/>
      <c r="G16" s="17"/>
      <c r="H16" s="17"/>
      <c r="I16" s="28">
        <v>150000</v>
      </c>
      <c r="J16" s="28">
        <v>150000</v>
      </c>
      <c r="K16" s="28">
        <v>150000</v>
      </c>
      <c r="L16" s="28"/>
      <c r="M16" s="28"/>
      <c r="N16" s="28"/>
      <c r="O16" s="28"/>
      <c r="P16" s="28"/>
      <c r="Q16" s="28"/>
      <c r="R16" s="28"/>
      <c r="S16" s="28"/>
      <c r="T16" s="28"/>
      <c r="U16" s="28"/>
      <c r="V16" s="28"/>
      <c r="W16" s="28"/>
    </row>
    <row r="17" ht="18.75" customHeight="1" spans="1:23">
      <c r="A17" s="120" t="s">
        <v>267</v>
      </c>
      <c r="B17" s="120" t="s">
        <v>268</v>
      </c>
      <c r="C17" s="14" t="s">
        <v>266</v>
      </c>
      <c r="D17" s="120" t="s">
        <v>71</v>
      </c>
      <c r="E17" s="120" t="s">
        <v>113</v>
      </c>
      <c r="F17" s="120" t="s">
        <v>114</v>
      </c>
      <c r="G17" s="120" t="s">
        <v>269</v>
      </c>
      <c r="H17" s="120" t="s">
        <v>270</v>
      </c>
      <c r="I17" s="28">
        <v>150000</v>
      </c>
      <c r="J17" s="28">
        <v>150000</v>
      </c>
      <c r="K17" s="28">
        <v>150000</v>
      </c>
      <c r="L17" s="28"/>
      <c r="M17" s="28"/>
      <c r="N17" s="28"/>
      <c r="O17" s="28"/>
      <c r="P17" s="28"/>
      <c r="Q17" s="28"/>
      <c r="R17" s="28"/>
      <c r="S17" s="28"/>
      <c r="T17" s="28"/>
      <c r="U17" s="28"/>
      <c r="V17" s="28"/>
      <c r="W17" s="28"/>
    </row>
    <row r="18" ht="18.75" customHeight="1" spans="1:23">
      <c r="A18" s="17"/>
      <c r="B18" s="17"/>
      <c r="C18" s="14" t="s">
        <v>271</v>
      </c>
      <c r="D18" s="17"/>
      <c r="E18" s="17"/>
      <c r="F18" s="17"/>
      <c r="G18" s="17"/>
      <c r="H18" s="17"/>
      <c r="I18" s="28">
        <v>50000</v>
      </c>
      <c r="J18" s="28">
        <v>50000</v>
      </c>
      <c r="K18" s="28">
        <v>50000</v>
      </c>
      <c r="L18" s="28"/>
      <c r="M18" s="28"/>
      <c r="N18" s="28"/>
      <c r="O18" s="28"/>
      <c r="P18" s="28"/>
      <c r="Q18" s="28"/>
      <c r="R18" s="28"/>
      <c r="S18" s="28"/>
      <c r="T18" s="28"/>
      <c r="U18" s="28"/>
      <c r="V18" s="28"/>
      <c r="W18" s="28"/>
    </row>
    <row r="19" ht="18.75" customHeight="1" spans="1:23">
      <c r="A19" s="120" t="s">
        <v>262</v>
      </c>
      <c r="B19" s="120" t="s">
        <v>272</v>
      </c>
      <c r="C19" s="14" t="s">
        <v>271</v>
      </c>
      <c r="D19" s="120" t="s">
        <v>71</v>
      </c>
      <c r="E19" s="120" t="s">
        <v>113</v>
      </c>
      <c r="F19" s="120" t="s">
        <v>114</v>
      </c>
      <c r="G19" s="120" t="s">
        <v>228</v>
      </c>
      <c r="H19" s="120" t="s">
        <v>229</v>
      </c>
      <c r="I19" s="28">
        <v>20000</v>
      </c>
      <c r="J19" s="28">
        <v>20000</v>
      </c>
      <c r="K19" s="28">
        <v>20000</v>
      </c>
      <c r="L19" s="28"/>
      <c r="M19" s="28"/>
      <c r="N19" s="28"/>
      <c r="O19" s="28"/>
      <c r="P19" s="28"/>
      <c r="Q19" s="28"/>
      <c r="R19" s="28"/>
      <c r="S19" s="28"/>
      <c r="T19" s="28"/>
      <c r="U19" s="28"/>
      <c r="V19" s="28"/>
      <c r="W19" s="28"/>
    </row>
    <row r="20" ht="18.75" customHeight="1" spans="1:23">
      <c r="A20" s="120" t="s">
        <v>262</v>
      </c>
      <c r="B20" s="120" t="s">
        <v>272</v>
      </c>
      <c r="C20" s="14" t="s">
        <v>271</v>
      </c>
      <c r="D20" s="120" t="s">
        <v>71</v>
      </c>
      <c r="E20" s="120" t="s">
        <v>113</v>
      </c>
      <c r="F20" s="120" t="s">
        <v>114</v>
      </c>
      <c r="G20" s="120" t="s">
        <v>236</v>
      </c>
      <c r="H20" s="120" t="s">
        <v>237</v>
      </c>
      <c r="I20" s="28">
        <v>5000</v>
      </c>
      <c r="J20" s="28">
        <v>5000</v>
      </c>
      <c r="K20" s="28">
        <v>5000</v>
      </c>
      <c r="L20" s="28"/>
      <c r="M20" s="28"/>
      <c r="N20" s="28"/>
      <c r="O20" s="28"/>
      <c r="P20" s="28"/>
      <c r="Q20" s="28"/>
      <c r="R20" s="28"/>
      <c r="S20" s="28"/>
      <c r="T20" s="28"/>
      <c r="U20" s="28"/>
      <c r="V20" s="28"/>
      <c r="W20" s="28"/>
    </row>
    <row r="21" ht="18.75" customHeight="1" spans="1:23">
      <c r="A21" s="120" t="s">
        <v>262</v>
      </c>
      <c r="B21" s="120" t="s">
        <v>272</v>
      </c>
      <c r="C21" s="14" t="s">
        <v>271</v>
      </c>
      <c r="D21" s="120" t="s">
        <v>71</v>
      </c>
      <c r="E21" s="120" t="s">
        <v>113</v>
      </c>
      <c r="F21" s="120" t="s">
        <v>114</v>
      </c>
      <c r="G21" s="120" t="s">
        <v>230</v>
      </c>
      <c r="H21" s="120" t="s">
        <v>231</v>
      </c>
      <c r="I21" s="28">
        <v>5000</v>
      </c>
      <c r="J21" s="28">
        <v>5000</v>
      </c>
      <c r="K21" s="28">
        <v>5000</v>
      </c>
      <c r="L21" s="28"/>
      <c r="M21" s="28"/>
      <c r="N21" s="28"/>
      <c r="O21" s="28"/>
      <c r="P21" s="28"/>
      <c r="Q21" s="28"/>
      <c r="R21" s="28"/>
      <c r="S21" s="28"/>
      <c r="T21" s="28"/>
      <c r="U21" s="28"/>
      <c r="V21" s="28"/>
      <c r="W21" s="28"/>
    </row>
    <row r="22" ht="18.75" customHeight="1" spans="1:23">
      <c r="A22" s="120" t="s">
        <v>262</v>
      </c>
      <c r="B22" s="120" t="s">
        <v>272</v>
      </c>
      <c r="C22" s="14" t="s">
        <v>271</v>
      </c>
      <c r="D22" s="120" t="s">
        <v>71</v>
      </c>
      <c r="E22" s="120" t="s">
        <v>113</v>
      </c>
      <c r="F22" s="120" t="s">
        <v>114</v>
      </c>
      <c r="G22" s="120" t="s">
        <v>234</v>
      </c>
      <c r="H22" s="120" t="s">
        <v>235</v>
      </c>
      <c r="I22" s="28">
        <v>5000</v>
      </c>
      <c r="J22" s="28">
        <v>5000</v>
      </c>
      <c r="K22" s="28">
        <v>5000</v>
      </c>
      <c r="L22" s="28"/>
      <c r="M22" s="28"/>
      <c r="N22" s="28"/>
      <c r="O22" s="28"/>
      <c r="P22" s="28"/>
      <c r="Q22" s="28"/>
      <c r="R22" s="28"/>
      <c r="S22" s="28"/>
      <c r="T22" s="28"/>
      <c r="U22" s="28"/>
      <c r="V22" s="28"/>
      <c r="W22" s="28"/>
    </row>
    <row r="23" ht="18.75" customHeight="1" spans="1:23">
      <c r="A23" s="120" t="s">
        <v>262</v>
      </c>
      <c r="B23" s="120" t="s">
        <v>272</v>
      </c>
      <c r="C23" s="14" t="s">
        <v>271</v>
      </c>
      <c r="D23" s="120" t="s">
        <v>71</v>
      </c>
      <c r="E23" s="120" t="s">
        <v>113</v>
      </c>
      <c r="F23" s="120" t="s">
        <v>114</v>
      </c>
      <c r="G23" s="120" t="s">
        <v>273</v>
      </c>
      <c r="H23" s="120" t="s">
        <v>274</v>
      </c>
      <c r="I23" s="28">
        <v>10000</v>
      </c>
      <c r="J23" s="28">
        <v>10000</v>
      </c>
      <c r="K23" s="28">
        <v>10000</v>
      </c>
      <c r="L23" s="28"/>
      <c r="M23" s="28"/>
      <c r="N23" s="28"/>
      <c r="O23" s="28"/>
      <c r="P23" s="28"/>
      <c r="Q23" s="28"/>
      <c r="R23" s="28"/>
      <c r="S23" s="28"/>
      <c r="T23" s="28"/>
      <c r="U23" s="28"/>
      <c r="V23" s="28"/>
      <c r="W23" s="28"/>
    </row>
    <row r="24" ht="18.75" customHeight="1" spans="1:23">
      <c r="A24" s="120" t="s">
        <v>262</v>
      </c>
      <c r="B24" s="120" t="s">
        <v>272</v>
      </c>
      <c r="C24" s="14" t="s">
        <v>271</v>
      </c>
      <c r="D24" s="120" t="s">
        <v>71</v>
      </c>
      <c r="E24" s="120" t="s">
        <v>113</v>
      </c>
      <c r="F24" s="120" t="s">
        <v>114</v>
      </c>
      <c r="G24" s="120" t="s">
        <v>275</v>
      </c>
      <c r="H24" s="120" t="s">
        <v>171</v>
      </c>
      <c r="I24" s="28">
        <v>5000</v>
      </c>
      <c r="J24" s="28">
        <v>5000</v>
      </c>
      <c r="K24" s="28">
        <v>5000</v>
      </c>
      <c r="L24" s="28"/>
      <c r="M24" s="28"/>
      <c r="N24" s="28"/>
      <c r="O24" s="28"/>
      <c r="P24" s="28"/>
      <c r="Q24" s="28"/>
      <c r="R24" s="28"/>
      <c r="S24" s="28"/>
      <c r="T24" s="28"/>
      <c r="U24" s="28"/>
      <c r="V24" s="28"/>
      <c r="W24" s="28"/>
    </row>
    <row r="25" ht="18.75" customHeight="1" spans="1:23">
      <c r="A25" s="17"/>
      <c r="B25" s="17"/>
      <c r="C25" s="14" t="s">
        <v>276</v>
      </c>
      <c r="D25" s="17"/>
      <c r="E25" s="17"/>
      <c r="F25" s="17"/>
      <c r="G25" s="17"/>
      <c r="H25" s="17"/>
      <c r="I25" s="28">
        <v>50000</v>
      </c>
      <c r="J25" s="28">
        <v>50000</v>
      </c>
      <c r="K25" s="28">
        <v>50000</v>
      </c>
      <c r="L25" s="28"/>
      <c r="M25" s="28"/>
      <c r="N25" s="28"/>
      <c r="O25" s="28"/>
      <c r="P25" s="28"/>
      <c r="Q25" s="28"/>
      <c r="R25" s="28"/>
      <c r="S25" s="28"/>
      <c r="T25" s="28"/>
      <c r="U25" s="28"/>
      <c r="V25" s="28"/>
      <c r="W25" s="28"/>
    </row>
    <row r="26" ht="18.75" customHeight="1" spans="1:23">
      <c r="A26" s="120" t="s">
        <v>262</v>
      </c>
      <c r="B26" s="120" t="s">
        <v>277</v>
      </c>
      <c r="C26" s="14" t="s">
        <v>276</v>
      </c>
      <c r="D26" s="120" t="s">
        <v>71</v>
      </c>
      <c r="E26" s="120" t="s">
        <v>113</v>
      </c>
      <c r="F26" s="120" t="s">
        <v>114</v>
      </c>
      <c r="G26" s="120" t="s">
        <v>228</v>
      </c>
      <c r="H26" s="120" t="s">
        <v>229</v>
      </c>
      <c r="I26" s="28">
        <v>20000</v>
      </c>
      <c r="J26" s="28">
        <v>20000</v>
      </c>
      <c r="K26" s="28">
        <v>20000</v>
      </c>
      <c r="L26" s="28"/>
      <c r="M26" s="28"/>
      <c r="N26" s="28"/>
      <c r="O26" s="28"/>
      <c r="P26" s="28"/>
      <c r="Q26" s="28"/>
      <c r="R26" s="28"/>
      <c r="S26" s="28"/>
      <c r="T26" s="28"/>
      <c r="U26" s="28"/>
      <c r="V26" s="28"/>
      <c r="W26" s="28"/>
    </row>
    <row r="27" ht="18.75" customHeight="1" spans="1:23">
      <c r="A27" s="120" t="s">
        <v>262</v>
      </c>
      <c r="B27" s="120" t="s">
        <v>277</v>
      </c>
      <c r="C27" s="14" t="s">
        <v>276</v>
      </c>
      <c r="D27" s="120" t="s">
        <v>71</v>
      </c>
      <c r="E27" s="120" t="s">
        <v>113</v>
      </c>
      <c r="F27" s="120" t="s">
        <v>114</v>
      </c>
      <c r="G27" s="120" t="s">
        <v>236</v>
      </c>
      <c r="H27" s="120" t="s">
        <v>237</v>
      </c>
      <c r="I27" s="28">
        <v>10000</v>
      </c>
      <c r="J27" s="28">
        <v>10000</v>
      </c>
      <c r="K27" s="28">
        <v>10000</v>
      </c>
      <c r="L27" s="28"/>
      <c r="M27" s="28"/>
      <c r="N27" s="28"/>
      <c r="O27" s="28"/>
      <c r="P27" s="28"/>
      <c r="Q27" s="28"/>
      <c r="R27" s="28"/>
      <c r="S27" s="28"/>
      <c r="T27" s="28"/>
      <c r="U27" s="28"/>
      <c r="V27" s="28"/>
      <c r="W27" s="28"/>
    </row>
    <row r="28" ht="18.75" customHeight="1" spans="1:23">
      <c r="A28" s="120" t="s">
        <v>262</v>
      </c>
      <c r="B28" s="120" t="s">
        <v>277</v>
      </c>
      <c r="C28" s="14" t="s">
        <v>276</v>
      </c>
      <c r="D28" s="120" t="s">
        <v>71</v>
      </c>
      <c r="E28" s="120" t="s">
        <v>113</v>
      </c>
      <c r="F28" s="120" t="s">
        <v>114</v>
      </c>
      <c r="G28" s="120" t="s">
        <v>232</v>
      </c>
      <c r="H28" s="120" t="s">
        <v>233</v>
      </c>
      <c r="I28" s="28">
        <v>10000</v>
      </c>
      <c r="J28" s="28">
        <v>10000</v>
      </c>
      <c r="K28" s="28">
        <v>10000</v>
      </c>
      <c r="L28" s="28"/>
      <c r="M28" s="28"/>
      <c r="N28" s="28"/>
      <c r="O28" s="28"/>
      <c r="P28" s="28"/>
      <c r="Q28" s="28"/>
      <c r="R28" s="28"/>
      <c r="S28" s="28"/>
      <c r="T28" s="28"/>
      <c r="U28" s="28"/>
      <c r="V28" s="28"/>
      <c r="W28" s="28"/>
    </row>
    <row r="29" ht="18.75" customHeight="1" spans="1:23">
      <c r="A29" s="120" t="s">
        <v>262</v>
      </c>
      <c r="B29" s="120" t="s">
        <v>277</v>
      </c>
      <c r="C29" s="14" t="s">
        <v>276</v>
      </c>
      <c r="D29" s="120" t="s">
        <v>71</v>
      </c>
      <c r="E29" s="120" t="s">
        <v>113</v>
      </c>
      <c r="F29" s="120" t="s">
        <v>114</v>
      </c>
      <c r="G29" s="120" t="s">
        <v>245</v>
      </c>
      <c r="H29" s="120" t="s">
        <v>244</v>
      </c>
      <c r="I29" s="28">
        <v>10000</v>
      </c>
      <c r="J29" s="28">
        <v>10000</v>
      </c>
      <c r="K29" s="28">
        <v>10000</v>
      </c>
      <c r="L29" s="28"/>
      <c r="M29" s="28"/>
      <c r="N29" s="28"/>
      <c r="O29" s="28"/>
      <c r="P29" s="28"/>
      <c r="Q29" s="28"/>
      <c r="R29" s="28"/>
      <c r="S29" s="28"/>
      <c r="T29" s="28"/>
      <c r="U29" s="28"/>
      <c r="V29" s="28"/>
      <c r="W29" s="28"/>
    </row>
    <row r="30" ht="18.75" customHeight="1" spans="1:23">
      <c r="A30" s="17"/>
      <c r="B30" s="17"/>
      <c r="C30" s="14" t="s">
        <v>278</v>
      </c>
      <c r="D30" s="17"/>
      <c r="E30" s="17"/>
      <c r="F30" s="17"/>
      <c r="G30" s="17"/>
      <c r="H30" s="17"/>
      <c r="I30" s="28">
        <v>50000</v>
      </c>
      <c r="J30" s="28">
        <v>50000</v>
      </c>
      <c r="K30" s="28">
        <v>50000</v>
      </c>
      <c r="L30" s="28"/>
      <c r="M30" s="28"/>
      <c r="N30" s="28"/>
      <c r="O30" s="28"/>
      <c r="P30" s="28"/>
      <c r="Q30" s="28"/>
      <c r="R30" s="28"/>
      <c r="S30" s="28"/>
      <c r="T30" s="28"/>
      <c r="U30" s="28"/>
      <c r="V30" s="28"/>
      <c r="W30" s="28"/>
    </row>
    <row r="31" ht="18.75" customHeight="1" spans="1:23">
      <c r="A31" s="120" t="s">
        <v>262</v>
      </c>
      <c r="B31" s="120" t="s">
        <v>279</v>
      </c>
      <c r="C31" s="14" t="s">
        <v>278</v>
      </c>
      <c r="D31" s="120" t="s">
        <v>71</v>
      </c>
      <c r="E31" s="120" t="s">
        <v>113</v>
      </c>
      <c r="F31" s="120" t="s">
        <v>114</v>
      </c>
      <c r="G31" s="120" t="s">
        <v>228</v>
      </c>
      <c r="H31" s="120" t="s">
        <v>229</v>
      </c>
      <c r="I31" s="28">
        <v>30000</v>
      </c>
      <c r="J31" s="28">
        <v>30000</v>
      </c>
      <c r="K31" s="28">
        <v>30000</v>
      </c>
      <c r="L31" s="28"/>
      <c r="M31" s="28"/>
      <c r="N31" s="28"/>
      <c r="O31" s="28"/>
      <c r="P31" s="28"/>
      <c r="Q31" s="28"/>
      <c r="R31" s="28"/>
      <c r="S31" s="28"/>
      <c r="T31" s="28"/>
      <c r="U31" s="28"/>
      <c r="V31" s="28"/>
      <c r="W31" s="28"/>
    </row>
    <row r="32" ht="18.75" customHeight="1" spans="1:23">
      <c r="A32" s="120" t="s">
        <v>262</v>
      </c>
      <c r="B32" s="120" t="s">
        <v>279</v>
      </c>
      <c r="C32" s="14" t="s">
        <v>278</v>
      </c>
      <c r="D32" s="120" t="s">
        <v>71</v>
      </c>
      <c r="E32" s="120" t="s">
        <v>113</v>
      </c>
      <c r="F32" s="120" t="s">
        <v>114</v>
      </c>
      <c r="G32" s="120" t="s">
        <v>232</v>
      </c>
      <c r="H32" s="120" t="s">
        <v>233</v>
      </c>
      <c r="I32" s="28">
        <v>10000</v>
      </c>
      <c r="J32" s="28">
        <v>10000</v>
      </c>
      <c r="K32" s="28">
        <v>10000</v>
      </c>
      <c r="L32" s="28"/>
      <c r="M32" s="28"/>
      <c r="N32" s="28"/>
      <c r="O32" s="28"/>
      <c r="P32" s="28"/>
      <c r="Q32" s="28"/>
      <c r="R32" s="28"/>
      <c r="S32" s="28"/>
      <c r="T32" s="28"/>
      <c r="U32" s="28"/>
      <c r="V32" s="28"/>
      <c r="W32" s="28"/>
    </row>
    <row r="33" ht="18.75" customHeight="1" spans="1:23">
      <c r="A33" s="120" t="s">
        <v>262</v>
      </c>
      <c r="B33" s="120" t="s">
        <v>279</v>
      </c>
      <c r="C33" s="14" t="s">
        <v>278</v>
      </c>
      <c r="D33" s="120" t="s">
        <v>71</v>
      </c>
      <c r="E33" s="120" t="s">
        <v>113</v>
      </c>
      <c r="F33" s="120" t="s">
        <v>114</v>
      </c>
      <c r="G33" s="120" t="s">
        <v>245</v>
      </c>
      <c r="H33" s="120" t="s">
        <v>244</v>
      </c>
      <c r="I33" s="28">
        <v>10000</v>
      </c>
      <c r="J33" s="28">
        <v>10000</v>
      </c>
      <c r="K33" s="28">
        <v>10000</v>
      </c>
      <c r="L33" s="28"/>
      <c r="M33" s="28"/>
      <c r="N33" s="28"/>
      <c r="O33" s="28"/>
      <c r="P33" s="28"/>
      <c r="Q33" s="28"/>
      <c r="R33" s="28"/>
      <c r="S33" s="28"/>
      <c r="T33" s="28"/>
      <c r="U33" s="28"/>
      <c r="V33" s="28"/>
      <c r="W33" s="28"/>
    </row>
    <row r="34" ht="18.75" customHeight="1" spans="1:23">
      <c r="A34" s="17"/>
      <c r="B34" s="17"/>
      <c r="C34" s="14" t="s">
        <v>280</v>
      </c>
      <c r="D34" s="17"/>
      <c r="E34" s="17"/>
      <c r="F34" s="17"/>
      <c r="G34" s="17"/>
      <c r="H34" s="17"/>
      <c r="I34" s="28">
        <v>50000</v>
      </c>
      <c r="J34" s="28">
        <v>50000</v>
      </c>
      <c r="K34" s="28">
        <v>50000</v>
      </c>
      <c r="L34" s="28"/>
      <c r="M34" s="28"/>
      <c r="N34" s="28"/>
      <c r="O34" s="28"/>
      <c r="P34" s="28"/>
      <c r="Q34" s="28"/>
      <c r="R34" s="28"/>
      <c r="S34" s="28"/>
      <c r="T34" s="28"/>
      <c r="U34" s="28"/>
      <c r="V34" s="28"/>
      <c r="W34" s="28"/>
    </row>
    <row r="35" ht="18.75" customHeight="1" spans="1:23">
      <c r="A35" s="120" t="s">
        <v>281</v>
      </c>
      <c r="B35" s="120" t="s">
        <v>282</v>
      </c>
      <c r="C35" s="14" t="s">
        <v>280</v>
      </c>
      <c r="D35" s="120" t="s">
        <v>71</v>
      </c>
      <c r="E35" s="120" t="s">
        <v>113</v>
      </c>
      <c r="F35" s="120" t="s">
        <v>114</v>
      </c>
      <c r="G35" s="120" t="s">
        <v>228</v>
      </c>
      <c r="H35" s="120" t="s">
        <v>229</v>
      </c>
      <c r="I35" s="28">
        <v>20000</v>
      </c>
      <c r="J35" s="28">
        <v>20000</v>
      </c>
      <c r="K35" s="28">
        <v>20000</v>
      </c>
      <c r="L35" s="28"/>
      <c r="M35" s="28"/>
      <c r="N35" s="28"/>
      <c r="O35" s="28"/>
      <c r="P35" s="28"/>
      <c r="Q35" s="28"/>
      <c r="R35" s="28"/>
      <c r="S35" s="28"/>
      <c r="T35" s="28"/>
      <c r="U35" s="28"/>
      <c r="V35" s="28"/>
      <c r="W35" s="28"/>
    </row>
    <row r="36" ht="18.75" customHeight="1" spans="1:23">
      <c r="A36" s="120" t="s">
        <v>281</v>
      </c>
      <c r="B36" s="120" t="s">
        <v>282</v>
      </c>
      <c r="C36" s="14" t="s">
        <v>280</v>
      </c>
      <c r="D36" s="120" t="s">
        <v>71</v>
      </c>
      <c r="E36" s="120" t="s">
        <v>113</v>
      </c>
      <c r="F36" s="120" t="s">
        <v>114</v>
      </c>
      <c r="G36" s="120" t="s">
        <v>232</v>
      </c>
      <c r="H36" s="120" t="s">
        <v>233</v>
      </c>
      <c r="I36" s="28">
        <v>20000</v>
      </c>
      <c r="J36" s="28">
        <v>20000</v>
      </c>
      <c r="K36" s="28">
        <v>20000</v>
      </c>
      <c r="L36" s="28"/>
      <c r="M36" s="28"/>
      <c r="N36" s="28"/>
      <c r="O36" s="28"/>
      <c r="P36" s="28"/>
      <c r="Q36" s="28"/>
      <c r="R36" s="28"/>
      <c r="S36" s="28"/>
      <c r="T36" s="28"/>
      <c r="U36" s="28"/>
      <c r="V36" s="28"/>
      <c r="W36" s="28"/>
    </row>
    <row r="37" ht="18.75" customHeight="1" spans="1:23">
      <c r="A37" s="120" t="s">
        <v>281</v>
      </c>
      <c r="B37" s="120" t="s">
        <v>282</v>
      </c>
      <c r="C37" s="14" t="s">
        <v>280</v>
      </c>
      <c r="D37" s="120" t="s">
        <v>71</v>
      </c>
      <c r="E37" s="120" t="s">
        <v>113</v>
      </c>
      <c r="F37" s="120" t="s">
        <v>114</v>
      </c>
      <c r="G37" s="120" t="s">
        <v>273</v>
      </c>
      <c r="H37" s="120" t="s">
        <v>274</v>
      </c>
      <c r="I37" s="28">
        <v>10000</v>
      </c>
      <c r="J37" s="28">
        <v>10000</v>
      </c>
      <c r="K37" s="28">
        <v>10000</v>
      </c>
      <c r="L37" s="28"/>
      <c r="M37" s="28"/>
      <c r="N37" s="28"/>
      <c r="O37" s="28"/>
      <c r="P37" s="28"/>
      <c r="Q37" s="28"/>
      <c r="R37" s="28"/>
      <c r="S37" s="28"/>
      <c r="T37" s="28"/>
      <c r="U37" s="28"/>
      <c r="V37" s="28"/>
      <c r="W37" s="28"/>
    </row>
    <row r="38" ht="18.75" customHeight="1" spans="1:23">
      <c r="A38" s="31" t="s">
        <v>117</v>
      </c>
      <c r="B38" s="32"/>
      <c r="C38" s="32"/>
      <c r="D38" s="32"/>
      <c r="E38" s="32"/>
      <c r="F38" s="32"/>
      <c r="G38" s="32"/>
      <c r="H38" s="37"/>
      <c r="I38" s="28">
        <v>450000</v>
      </c>
      <c r="J38" s="28">
        <v>450000</v>
      </c>
      <c r="K38" s="28">
        <v>450000</v>
      </c>
      <c r="L38" s="28"/>
      <c r="M38" s="28"/>
      <c r="N38" s="28"/>
      <c r="O38" s="28"/>
      <c r="P38" s="28"/>
      <c r="Q38" s="28"/>
      <c r="R38" s="28"/>
      <c r="S38" s="28"/>
      <c r="T38" s="28"/>
      <c r="U38" s="28"/>
      <c r="V38" s="28"/>
      <c r="W38" s="28"/>
    </row>
  </sheetData>
  <mergeCells count="28">
    <mergeCell ref="A2:W2"/>
    <mergeCell ref="A3:H3"/>
    <mergeCell ref="J4:M4"/>
    <mergeCell ref="N4:P4"/>
    <mergeCell ref="R4:W4"/>
    <mergeCell ref="A38:H3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6"/>
  <sheetViews>
    <sheetView showZeros="0" tabSelected="1" topLeftCell="A11" workbookViewId="0">
      <selection activeCell="B35" sqref="B35:B4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0" t="s">
        <v>283</v>
      </c>
    </row>
    <row r="2" ht="36.75" customHeight="1" spans="1:10">
      <c r="A2" s="3" t="str">
        <f>"2025"&amp;"年部门项目支出绩效目标表"</f>
        <v>2025年部门项目支出绩效目标表</v>
      </c>
      <c r="B2" s="4"/>
      <c r="C2" s="4"/>
      <c r="D2" s="4"/>
      <c r="E2" s="4"/>
      <c r="F2" s="53"/>
      <c r="G2" s="4"/>
      <c r="H2" s="53"/>
      <c r="I2" s="53"/>
      <c r="J2" s="4"/>
    </row>
    <row r="3" ht="18.75" customHeight="1" spans="1:8">
      <c r="A3" s="5" t="str">
        <f>"单位名称："&amp;"沧源佤族自治县应急管理局"</f>
        <v>单位名称：沧源佤族自治县应急管理局</v>
      </c>
      <c r="B3" s="21"/>
      <c r="C3" s="21"/>
      <c r="D3" s="21"/>
      <c r="E3" s="21"/>
      <c r="F3" s="45"/>
      <c r="G3" s="21"/>
      <c r="H3" s="45"/>
    </row>
    <row r="4" ht="18.75" customHeight="1" spans="1:10">
      <c r="A4" s="42" t="s">
        <v>284</v>
      </c>
      <c r="B4" s="42" t="s">
        <v>285</v>
      </c>
      <c r="C4" s="42" t="s">
        <v>286</v>
      </c>
      <c r="D4" s="42" t="s">
        <v>287</v>
      </c>
      <c r="E4" s="42" t="s">
        <v>288</v>
      </c>
      <c r="F4" s="54" t="s">
        <v>289</v>
      </c>
      <c r="G4" s="42" t="s">
        <v>290</v>
      </c>
      <c r="H4" s="54" t="s">
        <v>291</v>
      </c>
      <c r="I4" s="54" t="s">
        <v>292</v>
      </c>
      <c r="J4" s="42" t="s">
        <v>293</v>
      </c>
    </row>
    <row r="5" ht="18.75" customHeight="1" spans="1:10">
      <c r="A5" s="116">
        <v>1</v>
      </c>
      <c r="B5" s="116">
        <v>2</v>
      </c>
      <c r="C5" s="116">
        <v>3</v>
      </c>
      <c r="D5" s="116">
        <v>4</v>
      </c>
      <c r="E5" s="116">
        <v>5</v>
      </c>
      <c r="F5" s="116">
        <v>6</v>
      </c>
      <c r="G5" s="116">
        <v>7</v>
      </c>
      <c r="H5" s="116">
        <v>8</v>
      </c>
      <c r="I5" s="116">
        <v>9</v>
      </c>
      <c r="J5" s="116">
        <v>10</v>
      </c>
    </row>
    <row r="6" ht="18.75" customHeight="1" spans="1:10">
      <c r="A6" s="30" t="s">
        <v>71</v>
      </c>
      <c r="B6" s="43"/>
      <c r="C6" s="43"/>
      <c r="D6" s="43"/>
      <c r="E6" s="55"/>
      <c r="F6" s="56"/>
      <c r="G6" s="55"/>
      <c r="H6" s="56"/>
      <c r="I6" s="56"/>
      <c r="J6" s="55"/>
    </row>
    <row r="7" ht="18.75" customHeight="1" spans="1:10">
      <c r="A7" s="117" t="s">
        <v>71</v>
      </c>
      <c r="B7" s="14"/>
      <c r="C7" s="14"/>
      <c r="D7" s="14"/>
      <c r="E7" s="30"/>
      <c r="F7" s="14"/>
      <c r="G7" s="30"/>
      <c r="H7" s="14"/>
      <c r="I7" s="14"/>
      <c r="J7" s="30"/>
    </row>
    <row r="8" ht="18.75" customHeight="1" spans="1:10">
      <c r="A8" s="214" t="s">
        <v>280</v>
      </c>
      <c r="B8" s="14" t="s">
        <v>294</v>
      </c>
      <c r="C8" s="14" t="s">
        <v>295</v>
      </c>
      <c r="D8" s="14" t="s">
        <v>296</v>
      </c>
      <c r="E8" s="30" t="s">
        <v>297</v>
      </c>
      <c r="F8" s="14" t="s">
        <v>298</v>
      </c>
      <c r="G8" s="30" t="s">
        <v>299</v>
      </c>
      <c r="H8" s="14" t="s">
        <v>300</v>
      </c>
      <c r="I8" s="14" t="s">
        <v>301</v>
      </c>
      <c r="J8" s="30" t="s">
        <v>302</v>
      </c>
    </row>
    <row r="9" ht="18.75" customHeight="1" spans="1:10">
      <c r="A9" s="214" t="s">
        <v>280</v>
      </c>
      <c r="B9" s="14" t="s">
        <v>294</v>
      </c>
      <c r="C9" s="14" t="s">
        <v>295</v>
      </c>
      <c r="D9" s="14" t="s">
        <v>296</v>
      </c>
      <c r="E9" s="30" t="s">
        <v>303</v>
      </c>
      <c r="F9" s="14" t="s">
        <v>298</v>
      </c>
      <c r="G9" s="30" t="s">
        <v>304</v>
      </c>
      <c r="H9" s="14" t="s">
        <v>300</v>
      </c>
      <c r="I9" s="14" t="s">
        <v>301</v>
      </c>
      <c r="J9" s="30" t="s">
        <v>305</v>
      </c>
    </row>
    <row r="10" ht="18.75" customHeight="1" spans="1:10">
      <c r="A10" s="214" t="s">
        <v>280</v>
      </c>
      <c r="B10" s="14" t="s">
        <v>294</v>
      </c>
      <c r="C10" s="14" t="s">
        <v>295</v>
      </c>
      <c r="D10" s="14" t="s">
        <v>296</v>
      </c>
      <c r="E10" s="30" t="s">
        <v>306</v>
      </c>
      <c r="F10" s="14" t="s">
        <v>298</v>
      </c>
      <c r="G10" s="30" t="s">
        <v>307</v>
      </c>
      <c r="H10" s="14" t="s">
        <v>308</v>
      </c>
      <c r="I10" s="14" t="s">
        <v>301</v>
      </c>
      <c r="J10" s="30" t="s">
        <v>309</v>
      </c>
    </row>
    <row r="11" ht="18.75" customHeight="1" spans="1:10">
      <c r="A11" s="214" t="s">
        <v>280</v>
      </c>
      <c r="B11" s="14" t="s">
        <v>294</v>
      </c>
      <c r="C11" s="14" t="s">
        <v>295</v>
      </c>
      <c r="D11" s="14" t="s">
        <v>310</v>
      </c>
      <c r="E11" s="30" t="s">
        <v>311</v>
      </c>
      <c r="F11" s="14" t="s">
        <v>298</v>
      </c>
      <c r="G11" s="30" t="s">
        <v>312</v>
      </c>
      <c r="H11" s="14" t="s">
        <v>313</v>
      </c>
      <c r="I11" s="14" t="s">
        <v>301</v>
      </c>
      <c r="J11" s="30" t="s">
        <v>314</v>
      </c>
    </row>
    <row r="12" ht="18.75" customHeight="1" spans="1:10">
      <c r="A12" s="214" t="s">
        <v>280</v>
      </c>
      <c r="B12" s="14" t="s">
        <v>294</v>
      </c>
      <c r="C12" s="14" t="s">
        <v>295</v>
      </c>
      <c r="D12" s="14" t="s">
        <v>315</v>
      </c>
      <c r="E12" s="30" t="s">
        <v>316</v>
      </c>
      <c r="F12" s="14" t="s">
        <v>317</v>
      </c>
      <c r="G12" s="30" t="s">
        <v>318</v>
      </c>
      <c r="H12" s="14" t="s">
        <v>313</v>
      </c>
      <c r="I12" s="14" t="s">
        <v>319</v>
      </c>
      <c r="J12" s="30" t="s">
        <v>320</v>
      </c>
    </row>
    <row r="13" ht="18.75" customHeight="1" spans="1:10">
      <c r="A13" s="214" t="s">
        <v>280</v>
      </c>
      <c r="B13" s="14" t="s">
        <v>294</v>
      </c>
      <c r="C13" s="14" t="s">
        <v>321</v>
      </c>
      <c r="D13" s="14" t="s">
        <v>322</v>
      </c>
      <c r="E13" s="30" t="s">
        <v>323</v>
      </c>
      <c r="F13" s="14" t="s">
        <v>317</v>
      </c>
      <c r="G13" s="30" t="s">
        <v>324</v>
      </c>
      <c r="H13" s="14" t="s">
        <v>324</v>
      </c>
      <c r="I13" s="14" t="s">
        <v>319</v>
      </c>
      <c r="J13" s="30" t="s">
        <v>325</v>
      </c>
    </row>
    <row r="14" ht="18.75" customHeight="1" spans="1:10">
      <c r="A14" s="214" t="s">
        <v>280</v>
      </c>
      <c r="B14" s="14" t="s">
        <v>294</v>
      </c>
      <c r="C14" s="14" t="s">
        <v>326</v>
      </c>
      <c r="D14" s="14" t="s">
        <v>327</v>
      </c>
      <c r="E14" s="30" t="s">
        <v>328</v>
      </c>
      <c r="F14" s="14" t="s">
        <v>298</v>
      </c>
      <c r="G14" s="30" t="s">
        <v>329</v>
      </c>
      <c r="H14" s="14" t="s">
        <v>313</v>
      </c>
      <c r="I14" s="14" t="s">
        <v>301</v>
      </c>
      <c r="J14" s="30" t="s">
        <v>330</v>
      </c>
    </row>
    <row r="15" ht="18.75" customHeight="1" spans="1:10">
      <c r="A15" s="214" t="s">
        <v>280</v>
      </c>
      <c r="B15" s="14" t="s">
        <v>294</v>
      </c>
      <c r="C15" s="14" t="s">
        <v>326</v>
      </c>
      <c r="D15" s="14" t="s">
        <v>327</v>
      </c>
      <c r="E15" s="30" t="s">
        <v>331</v>
      </c>
      <c r="F15" s="14" t="s">
        <v>298</v>
      </c>
      <c r="G15" s="30" t="s">
        <v>329</v>
      </c>
      <c r="H15" s="14" t="s">
        <v>313</v>
      </c>
      <c r="I15" s="14" t="s">
        <v>301</v>
      </c>
      <c r="J15" s="30" t="s">
        <v>332</v>
      </c>
    </row>
    <row r="16" ht="18.75" customHeight="1" spans="1:10">
      <c r="A16" s="214" t="s">
        <v>261</v>
      </c>
      <c r="B16" s="14" t="s">
        <v>333</v>
      </c>
      <c r="C16" s="14" t="s">
        <v>295</v>
      </c>
      <c r="D16" s="14" t="s">
        <v>296</v>
      </c>
      <c r="E16" s="30" t="s">
        <v>334</v>
      </c>
      <c r="F16" s="14" t="s">
        <v>298</v>
      </c>
      <c r="G16" s="30" t="s">
        <v>335</v>
      </c>
      <c r="H16" s="14" t="s">
        <v>308</v>
      </c>
      <c r="I16" s="14" t="s">
        <v>301</v>
      </c>
      <c r="J16" s="30" t="s">
        <v>336</v>
      </c>
    </row>
    <row r="17" ht="18.75" customHeight="1" spans="1:10">
      <c r="A17" s="214" t="s">
        <v>261</v>
      </c>
      <c r="B17" s="14" t="s">
        <v>333</v>
      </c>
      <c r="C17" s="14" t="s">
        <v>295</v>
      </c>
      <c r="D17" s="14" t="s">
        <v>296</v>
      </c>
      <c r="E17" s="30" t="s">
        <v>337</v>
      </c>
      <c r="F17" s="14" t="s">
        <v>298</v>
      </c>
      <c r="G17" s="30" t="s">
        <v>338</v>
      </c>
      <c r="H17" s="14" t="s">
        <v>339</v>
      </c>
      <c r="I17" s="14" t="s">
        <v>301</v>
      </c>
      <c r="J17" s="30" t="s">
        <v>340</v>
      </c>
    </row>
    <row r="18" ht="18.75" customHeight="1" spans="1:10">
      <c r="A18" s="214" t="s">
        <v>261</v>
      </c>
      <c r="B18" s="14" t="s">
        <v>333</v>
      </c>
      <c r="C18" s="14" t="s">
        <v>295</v>
      </c>
      <c r="D18" s="14" t="s">
        <v>296</v>
      </c>
      <c r="E18" s="30" t="s">
        <v>341</v>
      </c>
      <c r="F18" s="14" t="s">
        <v>298</v>
      </c>
      <c r="G18" s="30" t="s">
        <v>162</v>
      </c>
      <c r="H18" s="14" t="s">
        <v>308</v>
      </c>
      <c r="I18" s="14" t="s">
        <v>301</v>
      </c>
      <c r="J18" s="30" t="s">
        <v>342</v>
      </c>
    </row>
    <row r="19" ht="18.75" customHeight="1" spans="1:10">
      <c r="A19" s="214" t="s">
        <v>261</v>
      </c>
      <c r="B19" s="14" t="s">
        <v>333</v>
      </c>
      <c r="C19" s="14" t="s">
        <v>295</v>
      </c>
      <c r="D19" s="14" t="s">
        <v>296</v>
      </c>
      <c r="E19" s="30" t="s">
        <v>343</v>
      </c>
      <c r="F19" s="14" t="s">
        <v>298</v>
      </c>
      <c r="G19" s="30" t="s">
        <v>344</v>
      </c>
      <c r="H19" s="14" t="s">
        <v>345</v>
      </c>
      <c r="I19" s="14" t="s">
        <v>301</v>
      </c>
      <c r="J19" s="30" t="s">
        <v>346</v>
      </c>
    </row>
    <row r="20" ht="18.75" customHeight="1" spans="1:10">
      <c r="A20" s="214" t="s">
        <v>261</v>
      </c>
      <c r="B20" s="14" t="s">
        <v>333</v>
      </c>
      <c r="C20" s="14" t="s">
        <v>295</v>
      </c>
      <c r="D20" s="14" t="s">
        <v>296</v>
      </c>
      <c r="E20" s="30" t="s">
        <v>347</v>
      </c>
      <c r="F20" s="14" t="s">
        <v>317</v>
      </c>
      <c r="G20" s="30" t="s">
        <v>163</v>
      </c>
      <c r="H20" s="14" t="s">
        <v>308</v>
      </c>
      <c r="I20" s="14" t="s">
        <v>319</v>
      </c>
      <c r="J20" s="30" t="s">
        <v>348</v>
      </c>
    </row>
    <row r="21" ht="18.75" customHeight="1" spans="1:10">
      <c r="A21" s="214" t="s">
        <v>261</v>
      </c>
      <c r="B21" s="14" t="s">
        <v>333</v>
      </c>
      <c r="C21" s="14" t="s">
        <v>295</v>
      </c>
      <c r="D21" s="14" t="s">
        <v>310</v>
      </c>
      <c r="E21" s="30" t="s">
        <v>349</v>
      </c>
      <c r="F21" s="14" t="s">
        <v>317</v>
      </c>
      <c r="G21" s="30" t="s">
        <v>329</v>
      </c>
      <c r="H21" s="14" t="s">
        <v>313</v>
      </c>
      <c r="I21" s="14" t="s">
        <v>301</v>
      </c>
      <c r="J21" s="30" t="s">
        <v>350</v>
      </c>
    </row>
    <row r="22" ht="18.75" customHeight="1" spans="1:10">
      <c r="A22" s="214" t="s">
        <v>261</v>
      </c>
      <c r="B22" s="14" t="s">
        <v>333</v>
      </c>
      <c r="C22" s="14" t="s">
        <v>321</v>
      </c>
      <c r="D22" s="14" t="s">
        <v>322</v>
      </c>
      <c r="E22" s="30" t="s">
        <v>351</v>
      </c>
      <c r="F22" s="14" t="s">
        <v>317</v>
      </c>
      <c r="G22" s="30" t="s">
        <v>352</v>
      </c>
      <c r="H22" s="14" t="s">
        <v>352</v>
      </c>
      <c r="I22" s="14" t="s">
        <v>301</v>
      </c>
      <c r="J22" s="30" t="s">
        <v>353</v>
      </c>
    </row>
    <row r="23" ht="18.75" customHeight="1" spans="1:10">
      <c r="A23" s="214" t="s">
        <v>261</v>
      </c>
      <c r="B23" s="14" t="s">
        <v>333</v>
      </c>
      <c r="C23" s="14" t="s">
        <v>326</v>
      </c>
      <c r="D23" s="14" t="s">
        <v>327</v>
      </c>
      <c r="E23" s="30" t="s">
        <v>328</v>
      </c>
      <c r="F23" s="14" t="s">
        <v>298</v>
      </c>
      <c r="G23" s="30" t="s">
        <v>329</v>
      </c>
      <c r="H23" s="14" t="s">
        <v>313</v>
      </c>
      <c r="I23" s="14" t="s">
        <v>301</v>
      </c>
      <c r="J23" s="30" t="s">
        <v>354</v>
      </c>
    </row>
    <row r="24" ht="18.75" customHeight="1" spans="1:10">
      <c r="A24" s="214" t="s">
        <v>261</v>
      </c>
      <c r="B24" s="14" t="s">
        <v>333</v>
      </c>
      <c r="C24" s="14" t="s">
        <v>326</v>
      </c>
      <c r="D24" s="14" t="s">
        <v>327</v>
      </c>
      <c r="E24" s="30" t="s">
        <v>331</v>
      </c>
      <c r="F24" s="14" t="s">
        <v>298</v>
      </c>
      <c r="G24" s="30" t="s">
        <v>329</v>
      </c>
      <c r="H24" s="14" t="s">
        <v>313</v>
      </c>
      <c r="I24" s="14" t="s">
        <v>301</v>
      </c>
      <c r="J24" s="30" t="s">
        <v>355</v>
      </c>
    </row>
    <row r="25" ht="18.75" customHeight="1" spans="1:10">
      <c r="A25" s="214" t="s">
        <v>278</v>
      </c>
      <c r="B25" s="14" t="s">
        <v>356</v>
      </c>
      <c r="C25" s="14" t="s">
        <v>295</v>
      </c>
      <c r="D25" s="14" t="s">
        <v>296</v>
      </c>
      <c r="E25" s="30" t="s">
        <v>357</v>
      </c>
      <c r="F25" s="14" t="s">
        <v>298</v>
      </c>
      <c r="G25" s="30" t="s">
        <v>161</v>
      </c>
      <c r="H25" s="14" t="s">
        <v>308</v>
      </c>
      <c r="I25" s="14" t="s">
        <v>301</v>
      </c>
      <c r="J25" s="30" t="s">
        <v>358</v>
      </c>
    </row>
    <row r="26" ht="18.75" customHeight="1" spans="1:10">
      <c r="A26" s="214" t="s">
        <v>278</v>
      </c>
      <c r="B26" s="14" t="s">
        <v>356</v>
      </c>
      <c r="C26" s="14" t="s">
        <v>295</v>
      </c>
      <c r="D26" s="14" t="s">
        <v>296</v>
      </c>
      <c r="E26" s="30" t="s">
        <v>359</v>
      </c>
      <c r="F26" s="14" t="s">
        <v>298</v>
      </c>
      <c r="G26" s="30" t="s">
        <v>307</v>
      </c>
      <c r="H26" s="14" t="s">
        <v>360</v>
      </c>
      <c r="I26" s="14" t="s">
        <v>301</v>
      </c>
      <c r="J26" s="30" t="s">
        <v>361</v>
      </c>
    </row>
    <row r="27" ht="18.75" customHeight="1" spans="1:10">
      <c r="A27" s="214" t="s">
        <v>278</v>
      </c>
      <c r="B27" s="14" t="s">
        <v>356</v>
      </c>
      <c r="C27" s="14" t="s">
        <v>295</v>
      </c>
      <c r="D27" s="14" t="s">
        <v>296</v>
      </c>
      <c r="E27" s="30" t="s">
        <v>362</v>
      </c>
      <c r="F27" s="14" t="s">
        <v>298</v>
      </c>
      <c r="G27" s="30" t="s">
        <v>161</v>
      </c>
      <c r="H27" s="14" t="s">
        <v>363</v>
      </c>
      <c r="I27" s="14" t="s">
        <v>301</v>
      </c>
      <c r="J27" s="30" t="s">
        <v>364</v>
      </c>
    </row>
    <row r="28" ht="18.75" customHeight="1" spans="1:10">
      <c r="A28" s="214" t="s">
        <v>278</v>
      </c>
      <c r="B28" s="14" t="s">
        <v>356</v>
      </c>
      <c r="C28" s="14" t="s">
        <v>295</v>
      </c>
      <c r="D28" s="14" t="s">
        <v>296</v>
      </c>
      <c r="E28" s="30" t="s">
        <v>365</v>
      </c>
      <c r="F28" s="14" t="s">
        <v>298</v>
      </c>
      <c r="G28" s="30" t="s">
        <v>160</v>
      </c>
      <c r="H28" s="14" t="s">
        <v>308</v>
      </c>
      <c r="I28" s="14" t="s">
        <v>301</v>
      </c>
      <c r="J28" s="30" t="s">
        <v>366</v>
      </c>
    </row>
    <row r="29" ht="18.75" customHeight="1" spans="1:10">
      <c r="A29" s="214" t="s">
        <v>278</v>
      </c>
      <c r="B29" s="14" t="s">
        <v>356</v>
      </c>
      <c r="C29" s="14" t="s">
        <v>295</v>
      </c>
      <c r="D29" s="14" t="s">
        <v>296</v>
      </c>
      <c r="E29" s="30" t="s">
        <v>367</v>
      </c>
      <c r="F29" s="14" t="s">
        <v>298</v>
      </c>
      <c r="G29" s="30" t="s">
        <v>160</v>
      </c>
      <c r="H29" s="14" t="s">
        <v>308</v>
      </c>
      <c r="I29" s="14" t="s">
        <v>301</v>
      </c>
      <c r="J29" s="30" t="s">
        <v>368</v>
      </c>
    </row>
    <row r="30" ht="18.75" customHeight="1" spans="1:10">
      <c r="A30" s="214" t="s">
        <v>278</v>
      </c>
      <c r="B30" s="14" t="s">
        <v>356</v>
      </c>
      <c r="C30" s="14" t="s">
        <v>295</v>
      </c>
      <c r="D30" s="14" t="s">
        <v>310</v>
      </c>
      <c r="E30" s="30" t="s">
        <v>369</v>
      </c>
      <c r="F30" s="14" t="s">
        <v>298</v>
      </c>
      <c r="G30" s="30" t="s">
        <v>338</v>
      </c>
      <c r="H30" s="14" t="s">
        <v>313</v>
      </c>
      <c r="I30" s="14" t="s">
        <v>301</v>
      </c>
      <c r="J30" s="30" t="s">
        <v>370</v>
      </c>
    </row>
    <row r="31" ht="18.75" customHeight="1" spans="1:10">
      <c r="A31" s="214" t="s">
        <v>278</v>
      </c>
      <c r="B31" s="14" t="s">
        <v>356</v>
      </c>
      <c r="C31" s="14" t="s">
        <v>295</v>
      </c>
      <c r="D31" s="14" t="s">
        <v>315</v>
      </c>
      <c r="E31" s="30" t="s">
        <v>371</v>
      </c>
      <c r="F31" s="14" t="s">
        <v>317</v>
      </c>
      <c r="G31" s="30" t="s">
        <v>318</v>
      </c>
      <c r="H31" s="14" t="s">
        <v>313</v>
      </c>
      <c r="I31" s="14" t="s">
        <v>319</v>
      </c>
      <c r="J31" s="30" t="s">
        <v>372</v>
      </c>
    </row>
    <row r="32" ht="18.75" customHeight="1" spans="1:10">
      <c r="A32" s="214" t="s">
        <v>278</v>
      </c>
      <c r="B32" s="14" t="s">
        <v>356</v>
      </c>
      <c r="C32" s="14" t="s">
        <v>321</v>
      </c>
      <c r="D32" s="14" t="s">
        <v>322</v>
      </c>
      <c r="E32" s="30" t="s">
        <v>373</v>
      </c>
      <c r="F32" s="14" t="s">
        <v>317</v>
      </c>
      <c r="G32" s="30" t="s">
        <v>374</v>
      </c>
      <c r="H32" s="14" t="s">
        <v>313</v>
      </c>
      <c r="I32" s="14" t="s">
        <v>301</v>
      </c>
      <c r="J32" s="30" t="s">
        <v>375</v>
      </c>
    </row>
    <row r="33" ht="18.75" customHeight="1" spans="1:10">
      <c r="A33" s="214" t="s">
        <v>278</v>
      </c>
      <c r="B33" s="14" t="s">
        <v>356</v>
      </c>
      <c r="C33" s="14" t="s">
        <v>326</v>
      </c>
      <c r="D33" s="14" t="s">
        <v>327</v>
      </c>
      <c r="E33" s="30" t="s">
        <v>328</v>
      </c>
      <c r="F33" s="14" t="s">
        <v>298</v>
      </c>
      <c r="G33" s="30" t="s">
        <v>329</v>
      </c>
      <c r="H33" s="14" t="s">
        <v>313</v>
      </c>
      <c r="I33" s="14" t="s">
        <v>301</v>
      </c>
      <c r="J33" s="30" t="s">
        <v>376</v>
      </c>
    </row>
    <row r="34" ht="18.75" customHeight="1" spans="1:10">
      <c r="A34" s="214" t="s">
        <v>278</v>
      </c>
      <c r="B34" s="14" t="s">
        <v>356</v>
      </c>
      <c r="C34" s="14" t="s">
        <v>326</v>
      </c>
      <c r="D34" s="14" t="s">
        <v>327</v>
      </c>
      <c r="E34" s="30" t="s">
        <v>331</v>
      </c>
      <c r="F34" s="14" t="s">
        <v>298</v>
      </c>
      <c r="G34" s="30" t="s">
        <v>329</v>
      </c>
      <c r="H34" s="14" t="s">
        <v>313</v>
      </c>
      <c r="I34" s="14" t="s">
        <v>301</v>
      </c>
      <c r="J34" s="30" t="s">
        <v>377</v>
      </c>
    </row>
    <row r="35" ht="18.75" customHeight="1" spans="1:10">
      <c r="A35" s="214" t="s">
        <v>271</v>
      </c>
      <c r="B35" s="14" t="s">
        <v>378</v>
      </c>
      <c r="C35" s="14" t="s">
        <v>295</v>
      </c>
      <c r="D35" s="14" t="s">
        <v>296</v>
      </c>
      <c r="E35" s="30" t="s">
        <v>379</v>
      </c>
      <c r="F35" s="14" t="s">
        <v>298</v>
      </c>
      <c r="G35" s="30" t="s">
        <v>380</v>
      </c>
      <c r="H35" s="14" t="s">
        <v>381</v>
      </c>
      <c r="I35" s="14" t="s">
        <v>301</v>
      </c>
      <c r="J35" s="30" t="s">
        <v>382</v>
      </c>
    </row>
    <row r="36" ht="18.75" customHeight="1" spans="1:10">
      <c r="A36" s="214" t="s">
        <v>271</v>
      </c>
      <c r="B36" s="14" t="s">
        <v>378</v>
      </c>
      <c r="C36" s="14" t="s">
        <v>295</v>
      </c>
      <c r="D36" s="14" t="s">
        <v>296</v>
      </c>
      <c r="E36" s="30" t="s">
        <v>383</v>
      </c>
      <c r="F36" s="14" t="s">
        <v>298</v>
      </c>
      <c r="G36" s="30" t="s">
        <v>162</v>
      </c>
      <c r="H36" s="14" t="s">
        <v>308</v>
      </c>
      <c r="I36" s="14" t="s">
        <v>301</v>
      </c>
      <c r="J36" s="30" t="s">
        <v>384</v>
      </c>
    </row>
    <row r="37" ht="18.75" customHeight="1" spans="1:10">
      <c r="A37" s="214" t="s">
        <v>271</v>
      </c>
      <c r="B37" s="14" t="s">
        <v>378</v>
      </c>
      <c r="C37" s="14" t="s">
        <v>295</v>
      </c>
      <c r="D37" s="14" t="s">
        <v>296</v>
      </c>
      <c r="E37" s="30" t="s">
        <v>385</v>
      </c>
      <c r="F37" s="14" t="s">
        <v>317</v>
      </c>
      <c r="G37" s="30" t="s">
        <v>307</v>
      </c>
      <c r="H37" s="14" t="s">
        <v>308</v>
      </c>
      <c r="I37" s="14" t="s">
        <v>301</v>
      </c>
      <c r="J37" s="30" t="s">
        <v>386</v>
      </c>
    </row>
    <row r="38" ht="18.75" customHeight="1" spans="1:10">
      <c r="A38" s="214" t="s">
        <v>271</v>
      </c>
      <c r="B38" s="14" t="s">
        <v>378</v>
      </c>
      <c r="C38" s="14" t="s">
        <v>295</v>
      </c>
      <c r="D38" s="14" t="s">
        <v>296</v>
      </c>
      <c r="E38" s="30" t="s">
        <v>387</v>
      </c>
      <c r="F38" s="14" t="s">
        <v>317</v>
      </c>
      <c r="G38" s="30" t="s">
        <v>160</v>
      </c>
      <c r="H38" s="14" t="s">
        <v>308</v>
      </c>
      <c r="I38" s="14" t="s">
        <v>301</v>
      </c>
      <c r="J38" s="30" t="s">
        <v>388</v>
      </c>
    </row>
    <row r="39" ht="18.75" customHeight="1" spans="1:10">
      <c r="A39" s="214" t="s">
        <v>271</v>
      </c>
      <c r="B39" s="14" t="s">
        <v>378</v>
      </c>
      <c r="C39" s="14" t="s">
        <v>295</v>
      </c>
      <c r="D39" s="14" t="s">
        <v>310</v>
      </c>
      <c r="E39" s="30" t="s">
        <v>389</v>
      </c>
      <c r="F39" s="14" t="s">
        <v>298</v>
      </c>
      <c r="G39" s="30" t="s">
        <v>312</v>
      </c>
      <c r="H39" s="14" t="s">
        <v>313</v>
      </c>
      <c r="I39" s="14" t="s">
        <v>301</v>
      </c>
      <c r="J39" s="30" t="s">
        <v>390</v>
      </c>
    </row>
    <row r="40" ht="18.75" customHeight="1" spans="1:10">
      <c r="A40" s="214" t="s">
        <v>271</v>
      </c>
      <c r="B40" s="14" t="s">
        <v>378</v>
      </c>
      <c r="C40" s="14" t="s">
        <v>295</v>
      </c>
      <c r="D40" s="14" t="s">
        <v>315</v>
      </c>
      <c r="E40" s="30" t="s">
        <v>391</v>
      </c>
      <c r="F40" s="14" t="s">
        <v>317</v>
      </c>
      <c r="G40" s="30" t="s">
        <v>318</v>
      </c>
      <c r="H40" s="14" t="s">
        <v>313</v>
      </c>
      <c r="I40" s="14" t="s">
        <v>319</v>
      </c>
      <c r="J40" s="30" t="s">
        <v>392</v>
      </c>
    </row>
    <row r="41" ht="18.75" customHeight="1" spans="1:10">
      <c r="A41" s="214" t="s">
        <v>271</v>
      </c>
      <c r="B41" s="14" t="s">
        <v>378</v>
      </c>
      <c r="C41" s="14" t="s">
        <v>321</v>
      </c>
      <c r="D41" s="14" t="s">
        <v>322</v>
      </c>
      <c r="E41" s="30" t="s">
        <v>393</v>
      </c>
      <c r="F41" s="14" t="s">
        <v>298</v>
      </c>
      <c r="G41" s="30" t="s">
        <v>394</v>
      </c>
      <c r="H41" s="14" t="s">
        <v>313</v>
      </c>
      <c r="I41" s="14" t="s">
        <v>301</v>
      </c>
      <c r="J41" s="30" t="s">
        <v>395</v>
      </c>
    </row>
    <row r="42" ht="18.75" customHeight="1" spans="1:10">
      <c r="A42" s="214" t="s">
        <v>271</v>
      </c>
      <c r="B42" s="14" t="s">
        <v>378</v>
      </c>
      <c r="C42" s="14" t="s">
        <v>326</v>
      </c>
      <c r="D42" s="14" t="s">
        <v>327</v>
      </c>
      <c r="E42" s="30" t="s">
        <v>328</v>
      </c>
      <c r="F42" s="14" t="s">
        <v>298</v>
      </c>
      <c r="G42" s="30" t="s">
        <v>396</v>
      </c>
      <c r="H42" s="14" t="s">
        <v>313</v>
      </c>
      <c r="I42" s="14" t="s">
        <v>301</v>
      </c>
      <c r="J42" s="30" t="s">
        <v>397</v>
      </c>
    </row>
    <row r="43" ht="18.75" customHeight="1" spans="1:10">
      <c r="A43" s="214" t="s">
        <v>271</v>
      </c>
      <c r="B43" s="14" t="s">
        <v>378</v>
      </c>
      <c r="C43" s="14" t="s">
        <v>326</v>
      </c>
      <c r="D43" s="14" t="s">
        <v>327</v>
      </c>
      <c r="E43" s="30" t="s">
        <v>331</v>
      </c>
      <c r="F43" s="14" t="s">
        <v>298</v>
      </c>
      <c r="G43" s="30" t="s">
        <v>396</v>
      </c>
      <c r="H43" s="14" t="s">
        <v>313</v>
      </c>
      <c r="I43" s="14" t="s">
        <v>301</v>
      </c>
      <c r="J43" s="30" t="s">
        <v>398</v>
      </c>
    </row>
    <row r="44" ht="18.75" customHeight="1" spans="1:10">
      <c r="A44" s="214" t="s">
        <v>276</v>
      </c>
      <c r="B44" s="14" t="s">
        <v>399</v>
      </c>
      <c r="C44" s="14" t="s">
        <v>295</v>
      </c>
      <c r="D44" s="14" t="s">
        <v>296</v>
      </c>
      <c r="E44" s="30" t="s">
        <v>379</v>
      </c>
      <c r="F44" s="14" t="s">
        <v>317</v>
      </c>
      <c r="G44" s="30" t="s">
        <v>380</v>
      </c>
      <c r="H44" s="14" t="s">
        <v>400</v>
      </c>
      <c r="I44" s="14" t="s">
        <v>301</v>
      </c>
      <c r="J44" s="30" t="s">
        <v>401</v>
      </c>
    </row>
    <row r="45" ht="18.75" customHeight="1" spans="1:10">
      <c r="A45" s="214" t="s">
        <v>276</v>
      </c>
      <c r="B45" s="14" t="s">
        <v>399</v>
      </c>
      <c r="C45" s="14" t="s">
        <v>295</v>
      </c>
      <c r="D45" s="14" t="s">
        <v>296</v>
      </c>
      <c r="E45" s="30" t="s">
        <v>402</v>
      </c>
      <c r="F45" s="14" t="s">
        <v>298</v>
      </c>
      <c r="G45" s="30" t="s">
        <v>160</v>
      </c>
      <c r="H45" s="14" t="s">
        <v>360</v>
      </c>
      <c r="I45" s="14" t="s">
        <v>301</v>
      </c>
      <c r="J45" s="30" t="s">
        <v>403</v>
      </c>
    </row>
    <row r="46" ht="18.75" customHeight="1" spans="1:10">
      <c r="A46" s="214" t="s">
        <v>276</v>
      </c>
      <c r="B46" s="14" t="s">
        <v>399</v>
      </c>
      <c r="C46" s="14" t="s">
        <v>295</v>
      </c>
      <c r="D46" s="14" t="s">
        <v>296</v>
      </c>
      <c r="E46" s="30" t="s">
        <v>404</v>
      </c>
      <c r="F46" s="14" t="s">
        <v>298</v>
      </c>
      <c r="G46" s="30" t="s">
        <v>163</v>
      </c>
      <c r="H46" s="14" t="s">
        <v>308</v>
      </c>
      <c r="I46" s="14" t="s">
        <v>301</v>
      </c>
      <c r="J46" s="30" t="s">
        <v>405</v>
      </c>
    </row>
    <row r="47" ht="18.75" customHeight="1" spans="1:10">
      <c r="A47" s="214" t="s">
        <v>276</v>
      </c>
      <c r="B47" s="14" t="s">
        <v>399</v>
      </c>
      <c r="C47" s="14" t="s">
        <v>295</v>
      </c>
      <c r="D47" s="14" t="s">
        <v>310</v>
      </c>
      <c r="E47" s="30" t="s">
        <v>406</v>
      </c>
      <c r="F47" s="14" t="s">
        <v>298</v>
      </c>
      <c r="G47" s="30" t="s">
        <v>329</v>
      </c>
      <c r="H47" s="14" t="s">
        <v>313</v>
      </c>
      <c r="I47" s="14" t="s">
        <v>301</v>
      </c>
      <c r="J47" s="30" t="s">
        <v>407</v>
      </c>
    </row>
    <row r="48" ht="18.75" customHeight="1" spans="1:10">
      <c r="A48" s="214" t="s">
        <v>276</v>
      </c>
      <c r="B48" s="14" t="s">
        <v>399</v>
      </c>
      <c r="C48" s="14" t="s">
        <v>295</v>
      </c>
      <c r="D48" s="14" t="s">
        <v>315</v>
      </c>
      <c r="E48" s="30" t="s">
        <v>408</v>
      </c>
      <c r="F48" s="14" t="s">
        <v>298</v>
      </c>
      <c r="G48" s="30" t="s">
        <v>312</v>
      </c>
      <c r="H48" s="14" t="s">
        <v>313</v>
      </c>
      <c r="I48" s="14" t="s">
        <v>319</v>
      </c>
      <c r="J48" s="30" t="s">
        <v>409</v>
      </c>
    </row>
    <row r="49" ht="18.75" customHeight="1" spans="1:10">
      <c r="A49" s="214" t="s">
        <v>276</v>
      </c>
      <c r="B49" s="14" t="s">
        <v>399</v>
      </c>
      <c r="C49" s="14" t="s">
        <v>321</v>
      </c>
      <c r="D49" s="14" t="s">
        <v>322</v>
      </c>
      <c r="E49" s="30" t="s">
        <v>410</v>
      </c>
      <c r="F49" s="14" t="s">
        <v>317</v>
      </c>
      <c r="G49" s="30" t="s">
        <v>411</v>
      </c>
      <c r="H49" s="14" t="s">
        <v>313</v>
      </c>
      <c r="I49" s="14" t="s">
        <v>301</v>
      </c>
      <c r="J49" s="30" t="s">
        <v>412</v>
      </c>
    </row>
    <row r="50" ht="18.75" customHeight="1" spans="1:10">
      <c r="A50" s="214" t="s">
        <v>276</v>
      </c>
      <c r="B50" s="14" t="s">
        <v>399</v>
      </c>
      <c r="C50" s="14" t="s">
        <v>326</v>
      </c>
      <c r="D50" s="14" t="s">
        <v>327</v>
      </c>
      <c r="E50" s="30" t="s">
        <v>328</v>
      </c>
      <c r="F50" s="14" t="s">
        <v>298</v>
      </c>
      <c r="G50" s="30" t="s">
        <v>329</v>
      </c>
      <c r="H50" s="14" t="s">
        <v>313</v>
      </c>
      <c r="I50" s="14" t="s">
        <v>301</v>
      </c>
      <c r="J50" s="30" t="s">
        <v>397</v>
      </c>
    </row>
    <row r="51" ht="18.75" customHeight="1" spans="1:10">
      <c r="A51" s="214" t="s">
        <v>276</v>
      </c>
      <c r="B51" s="14" t="s">
        <v>399</v>
      </c>
      <c r="C51" s="14" t="s">
        <v>326</v>
      </c>
      <c r="D51" s="14" t="s">
        <v>327</v>
      </c>
      <c r="E51" s="30" t="s">
        <v>331</v>
      </c>
      <c r="F51" s="14" t="s">
        <v>298</v>
      </c>
      <c r="G51" s="30" t="s">
        <v>329</v>
      </c>
      <c r="H51" s="14" t="s">
        <v>313</v>
      </c>
      <c r="I51" s="14" t="s">
        <v>301</v>
      </c>
      <c r="J51" s="30" t="s">
        <v>398</v>
      </c>
    </row>
    <row r="52" ht="18.75" customHeight="1" spans="1:10">
      <c r="A52" s="214" t="s">
        <v>266</v>
      </c>
      <c r="B52" s="14" t="s">
        <v>413</v>
      </c>
      <c r="C52" s="14" t="s">
        <v>295</v>
      </c>
      <c r="D52" s="14" t="s">
        <v>296</v>
      </c>
      <c r="E52" s="30" t="s">
        <v>414</v>
      </c>
      <c r="F52" s="14" t="s">
        <v>298</v>
      </c>
      <c r="G52" s="30" t="s">
        <v>415</v>
      </c>
      <c r="H52" s="14" t="s">
        <v>300</v>
      </c>
      <c r="I52" s="14" t="s">
        <v>301</v>
      </c>
      <c r="J52" s="30" t="s">
        <v>416</v>
      </c>
    </row>
    <row r="53" ht="18.75" customHeight="1" spans="1:10">
      <c r="A53" s="214" t="s">
        <v>266</v>
      </c>
      <c r="B53" s="14" t="s">
        <v>413</v>
      </c>
      <c r="C53" s="14" t="s">
        <v>295</v>
      </c>
      <c r="D53" s="14" t="s">
        <v>296</v>
      </c>
      <c r="E53" s="30" t="s">
        <v>417</v>
      </c>
      <c r="F53" s="14" t="s">
        <v>298</v>
      </c>
      <c r="G53" s="30" t="s">
        <v>418</v>
      </c>
      <c r="H53" s="14" t="s">
        <v>313</v>
      </c>
      <c r="I53" s="14" t="s">
        <v>301</v>
      </c>
      <c r="J53" s="30" t="s">
        <v>419</v>
      </c>
    </row>
    <row r="54" ht="18.75" customHeight="1" spans="1:10">
      <c r="A54" s="214" t="s">
        <v>266</v>
      </c>
      <c r="B54" s="14" t="s">
        <v>413</v>
      </c>
      <c r="C54" s="14" t="s">
        <v>295</v>
      </c>
      <c r="D54" s="14" t="s">
        <v>310</v>
      </c>
      <c r="E54" s="30" t="s">
        <v>420</v>
      </c>
      <c r="F54" s="14" t="s">
        <v>421</v>
      </c>
      <c r="G54" s="30" t="s">
        <v>329</v>
      </c>
      <c r="H54" s="14" t="s">
        <v>308</v>
      </c>
      <c r="I54" s="14" t="s">
        <v>301</v>
      </c>
      <c r="J54" s="30" t="s">
        <v>422</v>
      </c>
    </row>
    <row r="55" ht="18.75" customHeight="1" spans="1:10">
      <c r="A55" s="214" t="s">
        <v>266</v>
      </c>
      <c r="B55" s="14" t="s">
        <v>413</v>
      </c>
      <c r="C55" s="14" t="s">
        <v>321</v>
      </c>
      <c r="D55" s="14" t="s">
        <v>322</v>
      </c>
      <c r="E55" s="30" t="s">
        <v>423</v>
      </c>
      <c r="F55" s="14" t="s">
        <v>317</v>
      </c>
      <c r="G55" s="30" t="s">
        <v>424</v>
      </c>
      <c r="H55" s="14" t="s">
        <v>425</v>
      </c>
      <c r="I55" s="14" t="s">
        <v>301</v>
      </c>
      <c r="J55" s="30" t="s">
        <v>426</v>
      </c>
    </row>
    <row r="56" ht="18.75" customHeight="1" spans="1:10">
      <c r="A56" s="214" t="s">
        <v>266</v>
      </c>
      <c r="B56" s="14" t="s">
        <v>413</v>
      </c>
      <c r="C56" s="14" t="s">
        <v>326</v>
      </c>
      <c r="D56" s="14" t="s">
        <v>327</v>
      </c>
      <c r="E56" s="30" t="s">
        <v>427</v>
      </c>
      <c r="F56" s="14" t="s">
        <v>298</v>
      </c>
      <c r="G56" s="30" t="s">
        <v>329</v>
      </c>
      <c r="H56" s="14" t="s">
        <v>313</v>
      </c>
      <c r="I56" s="14" t="s">
        <v>301</v>
      </c>
      <c r="J56" s="30" t="s">
        <v>428</v>
      </c>
    </row>
  </sheetData>
  <mergeCells count="14">
    <mergeCell ref="A2:J2"/>
    <mergeCell ref="A3:H3"/>
    <mergeCell ref="A8:A15"/>
    <mergeCell ref="A16:A24"/>
    <mergeCell ref="A25:A34"/>
    <mergeCell ref="A35:A43"/>
    <mergeCell ref="A44:A51"/>
    <mergeCell ref="A52:A56"/>
    <mergeCell ref="B8:B15"/>
    <mergeCell ref="B16:B24"/>
    <mergeCell ref="B25:B34"/>
    <mergeCell ref="B35:B43"/>
    <mergeCell ref="B44:B51"/>
    <mergeCell ref="B52:B5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字红艳</cp:lastModifiedBy>
  <dcterms:created xsi:type="dcterms:W3CDTF">2025-03-18T08:46:00Z</dcterms:created>
  <dcterms:modified xsi:type="dcterms:W3CDTF">2025-03-18T09:03:42Z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2923636F5641400B8BF81678E88B5959_13</vt:lpwstr>
  </property>
  <property fmtid="{D5CDD505-2E9C-101B-9397-08002B2CF9AE}" pid="3" name="KSOProductBuildVer">
    <vt:lpwstr>2052-12.1.0.20288</vt:lpwstr>
  </property>
</Properties>
</file>